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345" windowHeight="3825" activeTab="0"/>
  </bookViews>
  <sheets>
    <sheet name="Calibrated measure" sheetId="1" r:id="rId1"/>
    <sheet name="Measures differing in err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  <author>Hopkins</author>
  </authors>
  <commentList>
    <comment ref="P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observed by researcher.  The instrument measures it and converts it to Practical Y using the estimated slope and intercept from the calibration study.</t>
        </r>
      </text>
    </comment>
    <comment ref="Q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 new subjects with the instrument when it has been previously calbrated against the criterion.</t>
        </r>
      </text>
    </comment>
    <comment ref="O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the new subjects with the criterion measure.</t>
        </r>
      </text>
    </comment>
    <comment ref="S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The value predicted in the recalibration regression of the Criterion Y vs the Practical Y.</t>
        </r>
      </text>
    </comment>
    <comment ref="M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B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Q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1.00 for no bias.</t>
        </r>
      </text>
    </comment>
    <comment ref="Q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zero for no bias.</t>
        </r>
      </text>
    </comment>
    <comment ref="Q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  Expected value is the same as in the calibration study.</t>
        </r>
      </text>
    </comment>
    <comment ref="AB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&gt;0 indicates bias.</t>
        </r>
      </text>
    </comment>
    <comment ref="AB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&lt;0 indicates bias.</t>
        </r>
      </text>
    </comment>
    <comment ref="J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value.</t>
        </r>
      </text>
    </comment>
    <comment ref="Q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 following recalbration.  Expected value is the same as in the calibration study.</t>
        </r>
      </text>
    </comment>
    <comment ref="J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</t>
        </r>
      </text>
    </comment>
    <comment ref="D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criterion measure from the true values of the various subjects in the calibration study.</t>
        </r>
      </text>
    </comment>
    <comment ref="E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practical measure from the true values of the various subjects in the calibration study.</t>
        </r>
      </text>
    </comment>
    <comment ref="B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 in the calibration study.</t>
        </r>
      </text>
    </comment>
    <comment ref="J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This slope and intercept are derived from the calibration study and are used henceforth to convert values of X produced by the instrument into predicted values of the criterion.  The error in the prediction is SEE, and the correlation between predicted and criterion values is r.</t>
        </r>
      </text>
    </comment>
    <comment ref="V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 </t>
        </r>
      </text>
    </comment>
    <comment ref="V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</t>
        </r>
      </text>
    </comment>
    <comment ref="V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Use this plot only to examine for non-uniformity of prediction error and non-linearity of prediction.  Values of slope and intercept are always zero.</t>
        </r>
      </text>
    </comment>
    <comment ref="H4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Practical Y will be a biased estimate of the true value for Y only if the slope and intercept for the generation of Criterion Y in Step 2 are different from 1 and 0 respectively.  Non-zero errors for Criterion Y and Practical X in Step 2 do not introduce bias in Practical Y.</t>
        </r>
      </text>
    </comment>
  </commentList>
</comments>
</file>

<file path=xl/comments2.xml><?xml version="1.0" encoding="utf-8"?>
<comments xmlns="http://schemas.openxmlformats.org/spreadsheetml/2006/main">
  <authors>
    <author>Hopkins</author>
  </authors>
  <commentList>
    <comment ref="C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subjects.</t>
        </r>
      </text>
    </comment>
    <comment ref="E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Y1  from the true values for each subject.</t>
        </r>
      </text>
    </comment>
    <comment ref="F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Y2 from the true values for each subject.</t>
        </r>
      </text>
    </comment>
  </commentList>
</comments>
</file>

<file path=xl/sharedStrings.xml><?xml version="1.0" encoding="utf-8"?>
<sst xmlns="http://schemas.openxmlformats.org/spreadsheetml/2006/main" count="150" uniqueCount="82">
  <si>
    <t>mean</t>
  </si>
  <si>
    <t>slope</t>
  </si>
  <si>
    <t>intercept</t>
  </si>
  <si>
    <t>SD</t>
  </si>
  <si>
    <t>SEE</t>
  </si>
  <si>
    <t>error</t>
  </si>
  <si>
    <t>Subject</t>
  </si>
  <si>
    <t>N</t>
  </si>
  <si>
    <t>New subject</t>
  </si>
  <si>
    <t>Kim</t>
  </si>
  <si>
    <t>Sam</t>
  </si>
  <si>
    <t>Jo</t>
  </si>
  <si>
    <t>Alison</t>
  </si>
  <si>
    <t>Val</t>
  </si>
  <si>
    <t>etc.</t>
  </si>
  <si>
    <t>Lyn</t>
  </si>
  <si>
    <t>Std Dev</t>
  </si>
  <si>
    <t>Derived calibration equation</t>
  </si>
  <si>
    <t xml:space="preserve">True values </t>
  </si>
  <si>
    <t>True values</t>
  </si>
  <si>
    <t>r</t>
  </si>
  <si>
    <t>Criterion Y</t>
  </si>
  <si>
    <t>HiddenX</t>
  </si>
  <si>
    <t>Individual values in calibration study</t>
  </si>
  <si>
    <t>Practical Y</t>
  </si>
  <si>
    <t>Residuals</t>
  </si>
  <si>
    <t>Calibration Study</t>
  </si>
  <si>
    <t>Validity Study</t>
  </si>
  <si>
    <t>Individual values in  validity study</t>
  </si>
  <si>
    <t>(Criterion + Practical)/2</t>
  </si>
  <si>
    <t>Criterion - Practical</t>
  </si>
  <si>
    <t>Practical X</t>
  </si>
  <si>
    <t>Step 1</t>
  </si>
  <si>
    <t>Step 2</t>
  </si>
  <si>
    <t>Step 3</t>
  </si>
  <si>
    <t>Step 4</t>
  </si>
  <si>
    <t>Step 5</t>
  </si>
  <si>
    <t>Step 7</t>
  </si>
  <si>
    <t>Step 8</t>
  </si>
  <si>
    <t>Bias in Bland-Altman but not Regression Validity Analyses</t>
  </si>
  <si>
    <t xml:space="preserve">Generate a set of true values for the new subjects in the validity study. </t>
  </si>
  <si>
    <t>Generate observed values of a criterion measure Y and of a practical measure X from each subject's true value.</t>
  </si>
  <si>
    <t>Reg-ression equation</t>
  </si>
  <si>
    <t>Generate true values of a variable for a sample of subjects from a population having a true mean (M) and standard deviation (SD).</t>
  </si>
  <si>
    <t>Each subject's true value = M + SD*(a normally distributed random number with mean=0 and standard deviation=1).</t>
  </si>
  <si>
    <t>The plot and regression of differences vs means reveals artefactual proportional bias.</t>
  </si>
  <si>
    <t>The expected values of the SEE and r are also the same as those of the original calibration equation.</t>
  </si>
  <si>
    <t>Predicted Practical Y</t>
  </si>
  <si>
    <t>This spreadsheet generates random normally distributed values for simulating a calibration and validity study, each of 400 subjects.</t>
  </si>
  <si>
    <t>Completely new sets of random values are generated every time you open and close a cell or save the spreadsheet.</t>
  </si>
  <si>
    <t>Perform the validity analysis: the regression ("recalibration") of the Criterion Y against the Practical Y.</t>
  </si>
  <si>
    <t>The Practical Y is unbiased, because the expected values of the slope and intercept are 1 and 0.</t>
  </si>
  <si>
    <t>Calculate the subjects' Criterion Y and Practical X values, as per Step 2.</t>
  </si>
  <si>
    <t>Calculate Practical Y values from the X by using the calibration equation of Step 3.</t>
  </si>
  <si>
    <t xml:space="preserve">In the validity study, a researcher checks the readings of the instrument against the criterion measure with another set of subjects. </t>
  </si>
  <si>
    <t>In the calibration study, a manufacturer calibrates an instrument that provides a practical measure (e.g., bioimpedance) against a criterion measure (e.g., lean mass in kg via DEXA).</t>
  </si>
  <si>
    <t>Each subject's observed value =  slope*(true value) + intercept + error*(a normally distributed random number with mean=0 and standard deviation=1).</t>
  </si>
  <si>
    <t>Perform the Bland-Altman difference vs means analysis of the Criterion and Practical Y.</t>
  </si>
  <si>
    <t>Regression: predicteds &amp; residuals</t>
  </si>
  <si>
    <t>Bland-Altman: means &amp; differences</t>
  </si>
  <si>
    <t>Comment</t>
  </si>
  <si>
    <t>non-uniformity of error (including non-linearity in the prediction). There is no non-uniformity in these data.</t>
  </si>
  <si>
    <t>Measure Y1</t>
  </si>
  <si>
    <t>Measure Y2</t>
  </si>
  <si>
    <t>Y1-Y2</t>
  </si>
  <si>
    <t>(Y1+Y2)/2</t>
  </si>
  <si>
    <t>Generate observed values of two measures Y1 and Y2 from each subject's true value.</t>
  </si>
  <si>
    <t>Bland-Altman plot for Measures Y1 and Y2.</t>
  </si>
  <si>
    <t>Each subject's observed value =  slope*(true value) + intercept + error*(a normally distributed random number with mean=0 and SD=1).</t>
  </si>
  <si>
    <t>Individual values</t>
  </si>
  <si>
    <t>Change the error for each measure and change the SD for the true values to get various amounts of bias.</t>
  </si>
  <si>
    <t>On the next sheet is a simulation showing how a Bland-Altman plot indicates artifactual bias between two measures differing only in the amount of random error</t>
  </si>
  <si>
    <t>Generate true values of a variable for a sample of 400 subjects from a population having a true mean (M) and standard deviation (SD).</t>
  </si>
  <si>
    <t>Bias will be present whenever error for Y1 is dfferent from error for Y2, and either is not too small relative to SD of true values.</t>
  </si>
  <si>
    <t xml:space="preserve">Artifactual Bias in Measures Differing Only in Random Error </t>
  </si>
  <si>
    <t>Spreadsheet to accompany article of same name in Sportscience 8, 2004.</t>
  </si>
  <si>
    <t xml:space="preserve">Derive the calibration equation to convert Practical X into Practical Y by regressing Criterion Y against Practical X. </t>
  </si>
  <si>
    <t>Step 6a</t>
  </si>
  <si>
    <t>With real data, you would plot residuals vs predicteds from the recalibration regression to check for</t>
  </si>
  <si>
    <t>Step 6b</t>
  </si>
  <si>
    <t>Regression to check for bias in Practical Y in relation to True Y. (This check is not possible with real data.)</t>
  </si>
  <si>
    <r>
      <t xml:space="preserve">Experiment by changing values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(but read through the steps below first). Important outcome statistics are shown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Hover the cursor to read comments in some cells.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</si>
</sst>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000"/>
    <numFmt numFmtId="171" formatCode="0.000000"/>
    <numFmt numFmtId="172" formatCode="0.0000000000"/>
  </numFmts>
  <fonts count="19">
    <font>
      <sz val="10"/>
      <name val="Arial"/>
      <family val="0"/>
    </font>
    <font>
      <sz val="4.75"/>
      <name val="Arial"/>
      <family val="0"/>
    </font>
    <font>
      <sz val="4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4.5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0" fillId="4" borderId="0" xfId="0" applyFill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6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7" borderId="9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7" borderId="6" xfId="0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7" borderId="14" xfId="0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10" borderId="11" xfId="0" applyFill="1" applyBorder="1" applyAlignment="1">
      <alignment horizontal="left"/>
    </xf>
    <xf numFmtId="166" fontId="0" fillId="10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X</a:t>
            </a:r>
          </a:p>
        </c:rich>
      </c:tx>
      <c:layout>
        <c:manualLayout>
          <c:xMode val="factor"/>
          <c:yMode val="factor"/>
          <c:x val="-0.31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55"/>
          <c:w val="0.940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measure'!$E$46:$E$445</c:f>
              <c:numCache>
                <c:ptCount val="400"/>
                <c:pt idx="0">
                  <c:v>2041.5594390035524</c:v>
                </c:pt>
                <c:pt idx="1">
                  <c:v>1999.5563147813032</c:v>
                </c:pt>
                <c:pt idx="2">
                  <c:v>832.6568483165919</c:v>
                </c:pt>
                <c:pt idx="3">
                  <c:v>832.4297314818016</c:v>
                </c:pt>
                <c:pt idx="4">
                  <c:v>1087.2254083940816</c:v>
                </c:pt>
                <c:pt idx="5">
                  <c:v>1715.0336343544384</c:v>
                </c:pt>
                <c:pt idx="6">
                  <c:v>1813.5882161540492</c:v>
                </c:pt>
                <c:pt idx="7">
                  <c:v>1526.4018170086297</c:v>
                </c:pt>
                <c:pt idx="8">
                  <c:v>1662.6634731324723</c:v>
                </c:pt>
                <c:pt idx="9">
                  <c:v>2463.282280682663</c:v>
                </c:pt>
                <c:pt idx="10">
                  <c:v>1669.6452417747062</c:v>
                </c:pt>
                <c:pt idx="11">
                  <c:v>1522.3370294075662</c:v>
                </c:pt>
                <c:pt idx="12">
                  <c:v>2120.0548006466765</c:v>
                </c:pt>
                <c:pt idx="13">
                  <c:v>1173.0128315089873</c:v>
                </c:pt>
                <c:pt idx="14">
                  <c:v>2065.4455441402497</c:v>
                </c:pt>
                <c:pt idx="15">
                  <c:v>1794.7119727995482</c:v>
                </c:pt>
                <c:pt idx="16">
                  <c:v>1040.6835637339298</c:v>
                </c:pt>
                <c:pt idx="17">
                  <c:v>1431.1287751648163</c:v>
                </c:pt>
                <c:pt idx="18">
                  <c:v>1290.8058378956248</c:v>
                </c:pt>
                <c:pt idx="19">
                  <c:v>1476.1078805813927</c:v>
                </c:pt>
                <c:pt idx="20">
                  <c:v>1294.2351733341727</c:v>
                </c:pt>
                <c:pt idx="21">
                  <c:v>980.6334922277434</c:v>
                </c:pt>
                <c:pt idx="22">
                  <c:v>1335.3528292237265</c:v>
                </c:pt>
                <c:pt idx="23">
                  <c:v>1626.03487902348</c:v>
                </c:pt>
                <c:pt idx="24">
                  <c:v>1317.3169220393993</c:v>
                </c:pt>
                <c:pt idx="25">
                  <c:v>1563.1574667175166</c:v>
                </c:pt>
                <c:pt idx="26">
                  <c:v>1385.9054480807742</c:v>
                </c:pt>
                <c:pt idx="27">
                  <c:v>1294.4281499115807</c:v>
                </c:pt>
                <c:pt idx="28">
                  <c:v>1568.02906167535</c:v>
                </c:pt>
                <c:pt idx="29">
                  <c:v>1172.8709165463245</c:v>
                </c:pt>
                <c:pt idx="30">
                  <c:v>923.3555382827166</c:v>
                </c:pt>
                <c:pt idx="31">
                  <c:v>1497.4422396307327</c:v>
                </c:pt>
                <c:pt idx="32">
                  <c:v>2294.4113916351903</c:v>
                </c:pt>
                <c:pt idx="33">
                  <c:v>1509.633105199731</c:v>
                </c:pt>
                <c:pt idx="34">
                  <c:v>1491.8553838668663</c:v>
                </c:pt>
                <c:pt idx="35">
                  <c:v>1485.7376846796117</c:v>
                </c:pt>
                <c:pt idx="36">
                  <c:v>2606.3926523526143</c:v>
                </c:pt>
                <c:pt idx="37">
                  <c:v>1480.3794939645204</c:v>
                </c:pt>
                <c:pt idx="38">
                  <c:v>1449.7492238196523</c:v>
                </c:pt>
                <c:pt idx="39">
                  <c:v>1441.1157175406606</c:v>
                </c:pt>
                <c:pt idx="40">
                  <c:v>1819.1698715200348</c:v>
                </c:pt>
                <c:pt idx="41">
                  <c:v>2500.0299078659923</c:v>
                </c:pt>
                <c:pt idx="42">
                  <c:v>1555.5185763712693</c:v>
                </c:pt>
                <c:pt idx="43">
                  <c:v>1914.1786304865764</c:v>
                </c:pt>
                <c:pt idx="44">
                  <c:v>1442.6897371595471</c:v>
                </c:pt>
                <c:pt idx="45">
                  <c:v>872.3085762053087</c:v>
                </c:pt>
                <c:pt idx="46">
                  <c:v>1682.5052206851333</c:v>
                </c:pt>
                <c:pt idx="47">
                  <c:v>1671.6371115584898</c:v>
                </c:pt>
                <c:pt idx="48">
                  <c:v>1172.561465710638</c:v>
                </c:pt>
                <c:pt idx="49">
                  <c:v>1999.816845767411</c:v>
                </c:pt>
                <c:pt idx="50">
                  <c:v>1849.0940095874435</c:v>
                </c:pt>
                <c:pt idx="51">
                  <c:v>537.759120638389</c:v>
                </c:pt>
                <c:pt idx="52">
                  <c:v>1041.8419529248795</c:v>
                </c:pt>
                <c:pt idx="53">
                  <c:v>1338.0476419670952</c:v>
                </c:pt>
                <c:pt idx="54">
                  <c:v>2434.5349166374676</c:v>
                </c:pt>
                <c:pt idx="55">
                  <c:v>1147.194884965922</c:v>
                </c:pt>
                <c:pt idx="56">
                  <c:v>1751.8223432490988</c:v>
                </c:pt>
                <c:pt idx="57">
                  <c:v>1323.3524574854205</c:v>
                </c:pt>
                <c:pt idx="58">
                  <c:v>1595.4111313429805</c:v>
                </c:pt>
                <c:pt idx="59">
                  <c:v>1317.1032289404038</c:v>
                </c:pt>
                <c:pt idx="60">
                  <c:v>1427.246475386997</c:v>
                </c:pt>
                <c:pt idx="61">
                  <c:v>1741.4815482423567</c:v>
                </c:pt>
                <c:pt idx="62">
                  <c:v>1309.7949092602237</c:v>
                </c:pt>
                <c:pt idx="63">
                  <c:v>302.0297846416327</c:v>
                </c:pt>
                <c:pt idx="64">
                  <c:v>1341.5943326036381</c:v>
                </c:pt>
                <c:pt idx="65">
                  <c:v>1258.8924400520061</c:v>
                </c:pt>
                <c:pt idx="66">
                  <c:v>1336.401179071198</c:v>
                </c:pt>
                <c:pt idx="67">
                  <c:v>2020.6957049773332</c:v>
                </c:pt>
                <c:pt idx="68">
                  <c:v>1789.4794789073364</c:v>
                </c:pt>
                <c:pt idx="69">
                  <c:v>1946.8105903380367</c:v>
                </c:pt>
                <c:pt idx="70">
                  <c:v>1793.2815659556545</c:v>
                </c:pt>
                <c:pt idx="71">
                  <c:v>564.7836547532238</c:v>
                </c:pt>
                <c:pt idx="72">
                  <c:v>1300.5882723587313</c:v>
                </c:pt>
                <c:pt idx="73">
                  <c:v>1056.0148082588173</c:v>
                </c:pt>
                <c:pt idx="74">
                  <c:v>561.2381411904067</c:v>
                </c:pt>
                <c:pt idx="75">
                  <c:v>2085.226570668143</c:v>
                </c:pt>
                <c:pt idx="76">
                  <c:v>1941.519354150946</c:v>
                </c:pt>
                <c:pt idx="77">
                  <c:v>1905.4069581125873</c:v>
                </c:pt>
                <c:pt idx="78">
                  <c:v>1270.8385420194406</c:v>
                </c:pt>
                <c:pt idx="79">
                  <c:v>1463.8188016969934</c:v>
                </c:pt>
                <c:pt idx="80">
                  <c:v>1864.9220375766552</c:v>
                </c:pt>
                <c:pt idx="81">
                  <c:v>1823.72317202736</c:v>
                </c:pt>
                <c:pt idx="82">
                  <c:v>1055.266910000965</c:v>
                </c:pt>
                <c:pt idx="83">
                  <c:v>1373.1285988861214</c:v>
                </c:pt>
                <c:pt idx="84">
                  <c:v>1942.457755624863</c:v>
                </c:pt>
                <c:pt idx="85">
                  <c:v>1280.2875645596519</c:v>
                </c:pt>
                <c:pt idx="86">
                  <c:v>1068.3476449908756</c:v>
                </c:pt>
                <c:pt idx="87">
                  <c:v>1513.7683023115417</c:v>
                </c:pt>
                <c:pt idx="88">
                  <c:v>1044.9246127638794</c:v>
                </c:pt>
                <c:pt idx="89">
                  <c:v>854.8588759779934</c:v>
                </c:pt>
                <c:pt idx="90">
                  <c:v>2328.579441308066</c:v>
                </c:pt>
                <c:pt idx="91">
                  <c:v>923.8162618547644</c:v>
                </c:pt>
                <c:pt idx="92">
                  <c:v>1011.2930053674769</c:v>
                </c:pt>
                <c:pt idx="93">
                  <c:v>2076.0026299689257</c:v>
                </c:pt>
                <c:pt idx="94">
                  <c:v>757.3188148332208</c:v>
                </c:pt>
                <c:pt idx="95">
                  <c:v>1290.3279857241498</c:v>
                </c:pt>
                <c:pt idx="96">
                  <c:v>1759.7003883224127</c:v>
                </c:pt>
                <c:pt idx="97">
                  <c:v>2206.2933175059607</c:v>
                </c:pt>
                <c:pt idx="98">
                  <c:v>1158.6985393579507</c:v>
                </c:pt>
                <c:pt idx="99">
                  <c:v>1524.3555787546404</c:v>
                </c:pt>
                <c:pt idx="100">
                  <c:v>1397.1566349444524</c:v>
                </c:pt>
                <c:pt idx="101">
                  <c:v>2177.1813824986943</c:v>
                </c:pt>
                <c:pt idx="102">
                  <c:v>1649.8196804988559</c:v>
                </c:pt>
                <c:pt idx="103">
                  <c:v>1743.170555737447</c:v>
                </c:pt>
                <c:pt idx="104">
                  <c:v>2239.728612627912</c:v>
                </c:pt>
                <c:pt idx="105">
                  <c:v>1301.2245518425611</c:v>
                </c:pt>
                <c:pt idx="106">
                  <c:v>1401.2370827365862</c:v>
                </c:pt>
                <c:pt idx="107">
                  <c:v>2031.6767044419814</c:v>
                </c:pt>
                <c:pt idx="108">
                  <c:v>995.4670433768856</c:v>
                </c:pt>
                <c:pt idx="109">
                  <c:v>1878.0157396118964</c:v>
                </c:pt>
                <c:pt idx="110">
                  <c:v>1900.5963998445486</c:v>
                </c:pt>
                <c:pt idx="111">
                  <c:v>1221.8337493089173</c:v>
                </c:pt>
                <c:pt idx="112">
                  <c:v>1619.312752754316</c:v>
                </c:pt>
                <c:pt idx="113">
                  <c:v>1227.8818029349077</c:v>
                </c:pt>
                <c:pt idx="114">
                  <c:v>1481.0262510704158</c:v>
                </c:pt>
                <c:pt idx="115">
                  <c:v>1623.716140667348</c:v>
                </c:pt>
                <c:pt idx="116">
                  <c:v>1309.0615429091772</c:v>
                </c:pt>
                <c:pt idx="117">
                  <c:v>2111.4912432570127</c:v>
                </c:pt>
                <c:pt idx="118">
                  <c:v>1806.8430791669352</c:v>
                </c:pt>
                <c:pt idx="119">
                  <c:v>1395.1053598633473</c:v>
                </c:pt>
                <c:pt idx="120">
                  <c:v>1181.3039601597188</c:v>
                </c:pt>
                <c:pt idx="121">
                  <c:v>1220.0801809671011</c:v>
                </c:pt>
                <c:pt idx="122">
                  <c:v>2119.0052461093464</c:v>
                </c:pt>
                <c:pt idx="123">
                  <c:v>1798.0395107138593</c:v>
                </c:pt>
                <c:pt idx="124">
                  <c:v>1762.1155120685128</c:v>
                </c:pt>
                <c:pt idx="125">
                  <c:v>2391.4182442694573</c:v>
                </c:pt>
                <c:pt idx="126">
                  <c:v>1469.156670550713</c:v>
                </c:pt>
                <c:pt idx="127">
                  <c:v>1428.1182947482985</c:v>
                </c:pt>
                <c:pt idx="128">
                  <c:v>1187.834426580586</c:v>
                </c:pt>
                <c:pt idx="129">
                  <c:v>1230.8419658909313</c:v>
                </c:pt>
                <c:pt idx="130">
                  <c:v>1924.2506100680246</c:v>
                </c:pt>
                <c:pt idx="131">
                  <c:v>1889.8238231924336</c:v>
                </c:pt>
                <c:pt idx="132">
                  <c:v>1908.5589551451253</c:v>
                </c:pt>
                <c:pt idx="133">
                  <c:v>2632.70120592243</c:v>
                </c:pt>
                <c:pt idx="134">
                  <c:v>858.2005090997839</c:v>
                </c:pt>
                <c:pt idx="135">
                  <c:v>2125.2543948717766</c:v>
                </c:pt>
                <c:pt idx="136">
                  <c:v>1522.7606970189556</c:v>
                </c:pt>
                <c:pt idx="137">
                  <c:v>1384.0368289766252</c:v>
                </c:pt>
                <c:pt idx="138">
                  <c:v>1152.3915089991401</c:v>
                </c:pt>
                <c:pt idx="139">
                  <c:v>925.9636612111203</c:v>
                </c:pt>
                <c:pt idx="140">
                  <c:v>1798.0495705928986</c:v>
                </c:pt>
                <c:pt idx="141">
                  <c:v>2210.715861132824</c:v>
                </c:pt>
                <c:pt idx="142">
                  <c:v>2238.1344502926995</c:v>
                </c:pt>
                <c:pt idx="143">
                  <c:v>1674.2181784967274</c:v>
                </c:pt>
                <c:pt idx="144">
                  <c:v>2583.468965666898</c:v>
                </c:pt>
                <c:pt idx="145">
                  <c:v>1708.5554147544458</c:v>
                </c:pt>
                <c:pt idx="146">
                  <c:v>1311.1978244415159</c:v>
                </c:pt>
                <c:pt idx="147">
                  <c:v>1734.0773709976202</c:v>
                </c:pt>
                <c:pt idx="148">
                  <c:v>1047.4810041282476</c:v>
                </c:pt>
                <c:pt idx="149">
                  <c:v>1059.3836957560936</c:v>
                </c:pt>
                <c:pt idx="150">
                  <c:v>1940.6918916107854</c:v>
                </c:pt>
                <c:pt idx="151">
                  <c:v>1769.144245717751</c:v>
                </c:pt>
                <c:pt idx="152">
                  <c:v>1567.211793765663</c:v>
                </c:pt>
                <c:pt idx="153">
                  <c:v>1211.1805794321683</c:v>
                </c:pt>
                <c:pt idx="154">
                  <c:v>371.5939585577497</c:v>
                </c:pt>
                <c:pt idx="155">
                  <c:v>1980.5981572175285</c:v>
                </c:pt>
                <c:pt idx="156">
                  <c:v>2117.621669743089</c:v>
                </c:pt>
                <c:pt idx="157">
                  <c:v>1313.7117498639504</c:v>
                </c:pt>
                <c:pt idx="158">
                  <c:v>2295.600748207645</c:v>
                </c:pt>
                <c:pt idx="159">
                  <c:v>1706.8346986733177</c:v>
                </c:pt>
                <c:pt idx="160">
                  <c:v>1665.3023801633365</c:v>
                </c:pt>
                <c:pt idx="161">
                  <c:v>771.5173987905343</c:v>
                </c:pt>
                <c:pt idx="162">
                  <c:v>959.5506078506609</c:v>
                </c:pt>
                <c:pt idx="163">
                  <c:v>1563.076824433789</c:v>
                </c:pt>
                <c:pt idx="164">
                  <c:v>822.665013222713</c:v>
                </c:pt>
                <c:pt idx="165">
                  <c:v>1291.8054442986165</c:v>
                </c:pt>
                <c:pt idx="166">
                  <c:v>2085.4233746763057</c:v>
                </c:pt>
                <c:pt idx="167">
                  <c:v>1194.3996654163598</c:v>
                </c:pt>
                <c:pt idx="168">
                  <c:v>977.9774519319913</c:v>
                </c:pt>
                <c:pt idx="169">
                  <c:v>1797.9208394158604</c:v>
                </c:pt>
                <c:pt idx="170">
                  <c:v>1875.335717295941</c:v>
                </c:pt>
                <c:pt idx="171">
                  <c:v>1980.366971909123</c:v>
                </c:pt>
                <c:pt idx="172">
                  <c:v>745.5767211802367</c:v>
                </c:pt>
                <c:pt idx="173">
                  <c:v>2098.5241433183955</c:v>
                </c:pt>
                <c:pt idx="174">
                  <c:v>1299.2795636198623</c:v>
                </c:pt>
                <c:pt idx="175">
                  <c:v>1769.2063734473568</c:v>
                </c:pt>
                <c:pt idx="176">
                  <c:v>569.8402194859276</c:v>
                </c:pt>
                <c:pt idx="177">
                  <c:v>899.7873112539004</c:v>
                </c:pt>
                <c:pt idx="178">
                  <c:v>1545.7539279565617</c:v>
                </c:pt>
                <c:pt idx="179">
                  <c:v>1609.9200828870203</c:v>
                </c:pt>
                <c:pt idx="180">
                  <c:v>1630.8600669160508</c:v>
                </c:pt>
                <c:pt idx="181">
                  <c:v>1501.7476400246935</c:v>
                </c:pt>
                <c:pt idx="182">
                  <c:v>1469.0380894240418</c:v>
                </c:pt>
                <c:pt idx="183">
                  <c:v>1442.9863775769757</c:v>
                </c:pt>
                <c:pt idx="184">
                  <c:v>1887.7167725022516</c:v>
                </c:pt>
                <c:pt idx="185">
                  <c:v>1674.3114364033804</c:v>
                </c:pt>
                <c:pt idx="186">
                  <c:v>507.344990280156</c:v>
                </c:pt>
                <c:pt idx="187">
                  <c:v>1970.7114424526703</c:v>
                </c:pt>
                <c:pt idx="188">
                  <c:v>1733.634657703467</c:v>
                </c:pt>
                <c:pt idx="189">
                  <c:v>2167.139664108927</c:v>
                </c:pt>
                <c:pt idx="190">
                  <c:v>1793.7199866326534</c:v>
                </c:pt>
                <c:pt idx="191">
                  <c:v>2080.485453416294</c:v>
                </c:pt>
                <c:pt idx="192">
                  <c:v>1649.3839950371507</c:v>
                </c:pt>
                <c:pt idx="193">
                  <c:v>2123.0955249511894</c:v>
                </c:pt>
                <c:pt idx="194">
                  <c:v>1131.4230934023421</c:v>
                </c:pt>
                <c:pt idx="195">
                  <c:v>1172.8759741349302</c:v>
                </c:pt>
                <c:pt idx="196">
                  <c:v>949.0693085150042</c:v>
                </c:pt>
                <c:pt idx="197">
                  <c:v>1634.4117242742113</c:v>
                </c:pt>
                <c:pt idx="198">
                  <c:v>2158.042502272256</c:v>
                </c:pt>
                <c:pt idx="199">
                  <c:v>1562.4604695529736</c:v>
                </c:pt>
                <c:pt idx="200">
                  <c:v>1223.8327550475833</c:v>
                </c:pt>
                <c:pt idx="201">
                  <c:v>1599.1203032828623</c:v>
                </c:pt>
                <c:pt idx="202">
                  <c:v>1220.3550977586774</c:v>
                </c:pt>
                <c:pt idx="203">
                  <c:v>1424.7232312584074</c:v>
                </c:pt>
                <c:pt idx="204">
                  <c:v>2047.0438820691447</c:v>
                </c:pt>
                <c:pt idx="205">
                  <c:v>1806.9252610765661</c:v>
                </c:pt>
                <c:pt idx="206">
                  <c:v>1283.7570031216128</c:v>
                </c:pt>
                <c:pt idx="207">
                  <c:v>2004.9088914713182</c:v>
                </c:pt>
                <c:pt idx="208">
                  <c:v>2268.237078854533</c:v>
                </c:pt>
                <c:pt idx="209">
                  <c:v>1438.820976488479</c:v>
                </c:pt>
                <c:pt idx="210">
                  <c:v>1819.3185714273354</c:v>
                </c:pt>
                <c:pt idx="211">
                  <c:v>2154.2666047569014</c:v>
                </c:pt>
                <c:pt idx="212">
                  <c:v>1197.199300257779</c:v>
                </c:pt>
                <c:pt idx="213">
                  <c:v>1242.608226740602</c:v>
                </c:pt>
                <c:pt idx="214">
                  <c:v>1002.2209832052462</c:v>
                </c:pt>
                <c:pt idx="215">
                  <c:v>872.7298586695434</c:v>
                </c:pt>
                <c:pt idx="216">
                  <c:v>1641.8745407716467</c:v>
                </c:pt>
                <c:pt idx="217">
                  <c:v>1558.452957989205</c:v>
                </c:pt>
                <c:pt idx="218">
                  <c:v>1941.3654653432227</c:v>
                </c:pt>
                <c:pt idx="219">
                  <c:v>1389.063713435305</c:v>
                </c:pt>
                <c:pt idx="220">
                  <c:v>1885.9074325986794</c:v>
                </c:pt>
                <c:pt idx="221">
                  <c:v>2170.4853509095774</c:v>
                </c:pt>
                <c:pt idx="222">
                  <c:v>1968.6865904062045</c:v>
                </c:pt>
                <c:pt idx="223">
                  <c:v>3016.6662493379245</c:v>
                </c:pt>
                <c:pt idx="224">
                  <c:v>1184.3577806065096</c:v>
                </c:pt>
                <c:pt idx="225">
                  <c:v>1346.7892022876506</c:v>
                </c:pt>
                <c:pt idx="226">
                  <c:v>2421.517950202602</c:v>
                </c:pt>
                <c:pt idx="227">
                  <c:v>1434.8999279977966</c:v>
                </c:pt>
                <c:pt idx="228">
                  <c:v>921.0285397176985</c:v>
                </c:pt>
                <c:pt idx="229">
                  <c:v>1869.082177136178</c:v>
                </c:pt>
                <c:pt idx="230">
                  <c:v>1967.8954898822158</c:v>
                </c:pt>
                <c:pt idx="231">
                  <c:v>1793.1422028331458</c:v>
                </c:pt>
                <c:pt idx="232">
                  <c:v>1706.811236729709</c:v>
                </c:pt>
                <c:pt idx="233">
                  <c:v>717.160879892372</c:v>
                </c:pt>
                <c:pt idx="234">
                  <c:v>1687.7897665890607</c:v>
                </c:pt>
                <c:pt idx="235">
                  <c:v>1489.9741470464483</c:v>
                </c:pt>
                <c:pt idx="236">
                  <c:v>1360.5781562326151</c:v>
                </c:pt>
                <c:pt idx="237">
                  <c:v>1965.1292190085119</c:v>
                </c:pt>
                <c:pt idx="238">
                  <c:v>1321.1604370349826</c:v>
                </c:pt>
                <c:pt idx="239">
                  <c:v>2090.8738305359966</c:v>
                </c:pt>
                <c:pt idx="240">
                  <c:v>856.7783470962489</c:v>
                </c:pt>
                <c:pt idx="241">
                  <c:v>1518.4606019842183</c:v>
                </c:pt>
                <c:pt idx="242">
                  <c:v>2197.386289644197</c:v>
                </c:pt>
                <c:pt idx="243">
                  <c:v>692.9903289082314</c:v>
                </c:pt>
                <c:pt idx="244">
                  <c:v>888.6031984538101</c:v>
                </c:pt>
                <c:pt idx="245">
                  <c:v>1395.9970477580991</c:v>
                </c:pt>
                <c:pt idx="246">
                  <c:v>1463.74624478249</c:v>
                </c:pt>
                <c:pt idx="247">
                  <c:v>1099.9910362781607</c:v>
                </c:pt>
                <c:pt idx="248">
                  <c:v>1997.769315813785</c:v>
                </c:pt>
                <c:pt idx="249">
                  <c:v>2086.956224669701</c:v>
                </c:pt>
                <c:pt idx="250">
                  <c:v>1474.2635065144261</c:v>
                </c:pt>
                <c:pt idx="251">
                  <c:v>1877.1402915277076</c:v>
                </c:pt>
                <c:pt idx="252">
                  <c:v>1169.8583697281326</c:v>
                </c:pt>
                <c:pt idx="253">
                  <c:v>1795.0847572493074</c:v>
                </c:pt>
                <c:pt idx="254">
                  <c:v>1971.777279072753</c:v>
                </c:pt>
                <c:pt idx="255">
                  <c:v>1507.7457412948768</c:v>
                </c:pt>
                <c:pt idx="256">
                  <c:v>901.5437377682896</c:v>
                </c:pt>
                <c:pt idx="257">
                  <c:v>2436.4354014527016</c:v>
                </c:pt>
                <c:pt idx="258">
                  <c:v>2098.6144318851657</c:v>
                </c:pt>
                <c:pt idx="259">
                  <c:v>1458.2069540226794</c:v>
                </c:pt>
                <c:pt idx="260">
                  <c:v>2086.261634733611</c:v>
                </c:pt>
                <c:pt idx="261">
                  <c:v>897.7880373628993</c:v>
                </c:pt>
                <c:pt idx="262">
                  <c:v>1309.2950858413367</c:v>
                </c:pt>
                <c:pt idx="263">
                  <c:v>1363.9306694072523</c:v>
                </c:pt>
                <c:pt idx="264">
                  <c:v>1463.7463688396824</c:v>
                </c:pt>
                <c:pt idx="265">
                  <c:v>1654.234551993323</c:v>
                </c:pt>
                <c:pt idx="266">
                  <c:v>2449.0661359017636</c:v>
                </c:pt>
                <c:pt idx="267">
                  <c:v>972.9226023658749</c:v>
                </c:pt>
                <c:pt idx="268">
                  <c:v>1199.2296956819964</c:v>
                </c:pt>
                <c:pt idx="269">
                  <c:v>2220.1063872435184</c:v>
                </c:pt>
                <c:pt idx="270">
                  <c:v>1356.4013545858456</c:v>
                </c:pt>
                <c:pt idx="271">
                  <c:v>1537.3531780141939</c:v>
                </c:pt>
                <c:pt idx="272">
                  <c:v>2028.336666993087</c:v>
                </c:pt>
                <c:pt idx="273">
                  <c:v>1918.9004429239524</c:v>
                </c:pt>
                <c:pt idx="274">
                  <c:v>1974.8955197838727</c:v>
                </c:pt>
                <c:pt idx="275">
                  <c:v>1527.1373240281862</c:v>
                </c:pt>
                <c:pt idx="276">
                  <c:v>956.1441442328232</c:v>
                </c:pt>
                <c:pt idx="277">
                  <c:v>1919.5594555607686</c:v>
                </c:pt>
                <c:pt idx="278">
                  <c:v>912.8634489557113</c:v>
                </c:pt>
                <c:pt idx="279">
                  <c:v>1307.6302031849937</c:v>
                </c:pt>
                <c:pt idx="280">
                  <c:v>1512.9357198734715</c:v>
                </c:pt>
                <c:pt idx="281">
                  <c:v>2037.1871796789196</c:v>
                </c:pt>
                <c:pt idx="282">
                  <c:v>1949.0958370005058</c:v>
                </c:pt>
                <c:pt idx="283">
                  <c:v>1256.6455305317181</c:v>
                </c:pt>
                <c:pt idx="284">
                  <c:v>2047.9585298784557</c:v>
                </c:pt>
                <c:pt idx="285">
                  <c:v>1221.5257896274964</c:v>
                </c:pt>
                <c:pt idx="286">
                  <c:v>1758.6587634146956</c:v>
                </c:pt>
                <c:pt idx="287">
                  <c:v>1647.5175523833286</c:v>
                </c:pt>
                <c:pt idx="288">
                  <c:v>1060.2737981945902</c:v>
                </c:pt>
                <c:pt idx="289">
                  <c:v>1463.7689143446003</c:v>
                </c:pt>
                <c:pt idx="290">
                  <c:v>1335.7968707963873</c:v>
                </c:pt>
                <c:pt idx="291">
                  <c:v>1194.283837696379</c:v>
                </c:pt>
                <c:pt idx="292">
                  <c:v>2074.60238001802</c:v>
                </c:pt>
                <c:pt idx="293">
                  <c:v>995.4233038873501</c:v>
                </c:pt>
                <c:pt idx="294">
                  <c:v>1458.2367129376978</c:v>
                </c:pt>
                <c:pt idx="295">
                  <c:v>1117.6648267887142</c:v>
                </c:pt>
                <c:pt idx="296">
                  <c:v>2247.0038683483194</c:v>
                </c:pt>
                <c:pt idx="297">
                  <c:v>844.5667842533476</c:v>
                </c:pt>
                <c:pt idx="298">
                  <c:v>1938.0734757008522</c:v>
                </c:pt>
                <c:pt idx="299">
                  <c:v>1639.047189961431</c:v>
                </c:pt>
                <c:pt idx="300">
                  <c:v>1507.8328981944376</c:v>
                </c:pt>
                <c:pt idx="301">
                  <c:v>1627.464353411723</c:v>
                </c:pt>
                <c:pt idx="302">
                  <c:v>1497.1520288809731</c:v>
                </c:pt>
                <c:pt idx="303">
                  <c:v>1368.8403901996853</c:v>
                </c:pt>
                <c:pt idx="304">
                  <c:v>1709.9899593657992</c:v>
                </c:pt>
                <c:pt idx="305">
                  <c:v>1297.5859000485186</c:v>
                </c:pt>
                <c:pt idx="306">
                  <c:v>1308.7613741510538</c:v>
                </c:pt>
                <c:pt idx="307">
                  <c:v>2249.0810386721105</c:v>
                </c:pt>
                <c:pt idx="308">
                  <c:v>1421.0097186725288</c:v>
                </c:pt>
                <c:pt idx="309">
                  <c:v>1468.7660551840818</c:v>
                </c:pt>
                <c:pt idx="310">
                  <c:v>2351.9106789536095</c:v>
                </c:pt>
                <c:pt idx="311">
                  <c:v>1863.8873106969174</c:v>
                </c:pt>
                <c:pt idx="312">
                  <c:v>1677.0255620026194</c:v>
                </c:pt>
                <c:pt idx="313">
                  <c:v>1317.63003082559</c:v>
                </c:pt>
                <c:pt idx="314">
                  <c:v>2008.9244308450493</c:v>
                </c:pt>
                <c:pt idx="315">
                  <c:v>1007.645651098664</c:v>
                </c:pt>
                <c:pt idx="316">
                  <c:v>1553.6779176192197</c:v>
                </c:pt>
                <c:pt idx="317">
                  <c:v>1484.9580142347704</c:v>
                </c:pt>
                <c:pt idx="318">
                  <c:v>1043.167949675878</c:v>
                </c:pt>
                <c:pt idx="319">
                  <c:v>1687.2112514819278</c:v>
                </c:pt>
                <c:pt idx="320">
                  <c:v>1784.8073773948224</c:v>
                </c:pt>
                <c:pt idx="321">
                  <c:v>1417.855825065744</c:v>
                </c:pt>
                <c:pt idx="322">
                  <c:v>1498.6019247241816</c:v>
                </c:pt>
                <c:pt idx="323">
                  <c:v>2108.8442978069816</c:v>
                </c:pt>
                <c:pt idx="324">
                  <c:v>2075.8495621507523</c:v>
                </c:pt>
                <c:pt idx="325">
                  <c:v>2019.9226329735855</c:v>
                </c:pt>
                <c:pt idx="326">
                  <c:v>1907.2192622369312</c:v>
                </c:pt>
                <c:pt idx="327">
                  <c:v>2168.3926942560506</c:v>
                </c:pt>
                <c:pt idx="328">
                  <c:v>1579.8751026291773</c:v>
                </c:pt>
                <c:pt idx="329">
                  <c:v>1657.438570883092</c:v>
                </c:pt>
                <c:pt idx="330">
                  <c:v>1398.780464336955</c:v>
                </c:pt>
                <c:pt idx="331">
                  <c:v>1624.9866037608494</c:v>
                </c:pt>
                <c:pt idx="332">
                  <c:v>1329.921193473198</c:v>
                </c:pt>
                <c:pt idx="333">
                  <c:v>2132.2707393192604</c:v>
                </c:pt>
                <c:pt idx="334">
                  <c:v>1804.8158287748238</c:v>
                </c:pt>
                <c:pt idx="335">
                  <c:v>776.9910551015115</c:v>
                </c:pt>
                <c:pt idx="336">
                  <c:v>2666.183557727133</c:v>
                </c:pt>
                <c:pt idx="337">
                  <c:v>1026.332187122979</c:v>
                </c:pt>
                <c:pt idx="338">
                  <c:v>1433.1938862132306</c:v>
                </c:pt>
                <c:pt idx="339">
                  <c:v>1653.2426157874713</c:v>
                </c:pt>
                <c:pt idx="340">
                  <c:v>2328.7954491651194</c:v>
                </c:pt>
                <c:pt idx="341">
                  <c:v>1720.1530849680385</c:v>
                </c:pt>
                <c:pt idx="342">
                  <c:v>2018.3562421492418</c:v>
                </c:pt>
                <c:pt idx="343">
                  <c:v>1103.0379437554775</c:v>
                </c:pt>
                <c:pt idx="344">
                  <c:v>1302.1554465140825</c:v>
                </c:pt>
                <c:pt idx="345">
                  <c:v>1270.4514408976393</c:v>
                </c:pt>
                <c:pt idx="346">
                  <c:v>1805.3970634340671</c:v>
                </c:pt>
                <c:pt idx="347">
                  <c:v>1131.3189647109448</c:v>
                </c:pt>
                <c:pt idx="348">
                  <c:v>2424.453980476628</c:v>
                </c:pt>
                <c:pt idx="349">
                  <c:v>1940.2310799866416</c:v>
                </c:pt>
                <c:pt idx="350">
                  <c:v>756.4426578074792</c:v>
                </c:pt>
                <c:pt idx="351">
                  <c:v>1936.7215592616408</c:v>
                </c:pt>
                <c:pt idx="352">
                  <c:v>1673.0911245569575</c:v>
                </c:pt>
                <c:pt idx="353">
                  <c:v>2186.298891658823</c:v>
                </c:pt>
                <c:pt idx="354">
                  <c:v>953.3973874804016</c:v>
                </c:pt>
                <c:pt idx="355">
                  <c:v>1524.9699931962268</c:v>
                </c:pt>
                <c:pt idx="356">
                  <c:v>1808.658814661861</c:v>
                </c:pt>
                <c:pt idx="357">
                  <c:v>1798.0566352115368</c:v>
                </c:pt>
                <c:pt idx="358">
                  <c:v>2013.5186121088836</c:v>
                </c:pt>
                <c:pt idx="359">
                  <c:v>1670.0515427836283</c:v>
                </c:pt>
                <c:pt idx="360">
                  <c:v>1837.385464329061</c:v>
                </c:pt>
                <c:pt idx="361">
                  <c:v>703.7408901330491</c:v>
                </c:pt>
                <c:pt idx="362">
                  <c:v>1013.3010929976998</c:v>
                </c:pt>
                <c:pt idx="363">
                  <c:v>1482.442721793407</c:v>
                </c:pt>
                <c:pt idx="364">
                  <c:v>1143.9104791332145</c:v>
                </c:pt>
                <c:pt idx="365">
                  <c:v>1465.299763781918</c:v>
                </c:pt>
                <c:pt idx="366">
                  <c:v>1621.3029012258594</c:v>
                </c:pt>
                <c:pt idx="367">
                  <c:v>1552.8490194895</c:v>
                </c:pt>
                <c:pt idx="368">
                  <c:v>1274.1737186987093</c:v>
                </c:pt>
                <c:pt idx="369">
                  <c:v>940.999969714039</c:v>
                </c:pt>
                <c:pt idx="370">
                  <c:v>1659.3394674387407</c:v>
                </c:pt>
                <c:pt idx="371">
                  <c:v>2967.312113164233</c:v>
                </c:pt>
                <c:pt idx="372">
                  <c:v>1417.8908420566795</c:v>
                </c:pt>
                <c:pt idx="373">
                  <c:v>1504.477716273625</c:v>
                </c:pt>
                <c:pt idx="374">
                  <c:v>1402.4718762073185</c:v>
                </c:pt>
                <c:pt idx="375">
                  <c:v>1947.5663812926657</c:v>
                </c:pt>
                <c:pt idx="376">
                  <c:v>1728.811354721668</c:v>
                </c:pt>
                <c:pt idx="377">
                  <c:v>1104.010691006737</c:v>
                </c:pt>
                <c:pt idx="378">
                  <c:v>1275.2843626715699</c:v>
                </c:pt>
                <c:pt idx="379">
                  <c:v>1486.8274408310187</c:v>
                </c:pt>
                <c:pt idx="380">
                  <c:v>1257.785702280002</c:v>
                </c:pt>
                <c:pt idx="381">
                  <c:v>2194.8899769216637</c:v>
                </c:pt>
                <c:pt idx="382">
                  <c:v>1309.0788074346867</c:v>
                </c:pt>
                <c:pt idx="383">
                  <c:v>1139.8154040933696</c:v>
                </c:pt>
                <c:pt idx="384">
                  <c:v>1304.434135488278</c:v>
                </c:pt>
                <c:pt idx="385">
                  <c:v>1919.9807621736093</c:v>
                </c:pt>
                <c:pt idx="386">
                  <c:v>1465.3468801587767</c:v>
                </c:pt>
                <c:pt idx="387">
                  <c:v>2539.039391563597</c:v>
                </c:pt>
                <c:pt idx="388">
                  <c:v>2137.307497913541</c:v>
                </c:pt>
                <c:pt idx="389">
                  <c:v>1930.5796543062302</c:v>
                </c:pt>
                <c:pt idx="390">
                  <c:v>1401.6055702016167</c:v>
                </c:pt>
                <c:pt idx="391">
                  <c:v>1080.8686762563402</c:v>
                </c:pt>
                <c:pt idx="392">
                  <c:v>750.6003276626743</c:v>
                </c:pt>
                <c:pt idx="393">
                  <c:v>1972.2678281413844</c:v>
                </c:pt>
                <c:pt idx="394">
                  <c:v>916.5317737322104</c:v>
                </c:pt>
                <c:pt idx="395">
                  <c:v>1311.3209708936868</c:v>
                </c:pt>
                <c:pt idx="396">
                  <c:v>664.9044280555047</c:v>
                </c:pt>
                <c:pt idx="397">
                  <c:v>1335.979464931208</c:v>
                </c:pt>
                <c:pt idx="398">
                  <c:v>2364.4009679113333</c:v>
                </c:pt>
                <c:pt idx="399">
                  <c:v>1722.854077110138</c:v>
                </c:pt>
              </c:numCache>
            </c:numRef>
          </c:xVal>
          <c:yVal>
            <c:numRef>
              <c:f>'Calibrated measure'!$D$46:$D$445</c:f>
              <c:numCache>
                <c:ptCount val="400"/>
                <c:pt idx="0">
                  <c:v>66.49089605723618</c:v>
                </c:pt>
                <c:pt idx="1">
                  <c:v>67.57111928862952</c:v>
                </c:pt>
                <c:pt idx="2">
                  <c:v>23.648231254010426</c:v>
                </c:pt>
                <c:pt idx="3">
                  <c:v>31.423342106001446</c:v>
                </c:pt>
                <c:pt idx="4">
                  <c:v>39.98497617715972</c:v>
                </c:pt>
                <c:pt idx="5">
                  <c:v>58.20341183475979</c:v>
                </c:pt>
                <c:pt idx="6">
                  <c:v>63.28322848004548</c:v>
                </c:pt>
                <c:pt idx="7">
                  <c:v>43.44873896033107</c:v>
                </c:pt>
                <c:pt idx="8">
                  <c:v>50.59381029944872</c:v>
                </c:pt>
                <c:pt idx="9">
                  <c:v>77.12847400789842</c:v>
                </c:pt>
                <c:pt idx="10">
                  <c:v>56.685776455998926</c:v>
                </c:pt>
                <c:pt idx="11">
                  <c:v>47.81559674427868</c:v>
                </c:pt>
                <c:pt idx="12">
                  <c:v>65.01109812893024</c:v>
                </c:pt>
                <c:pt idx="13">
                  <c:v>37.933674778335664</c:v>
                </c:pt>
                <c:pt idx="14">
                  <c:v>58.53868717642415</c:v>
                </c:pt>
                <c:pt idx="15">
                  <c:v>50.11326095942716</c:v>
                </c:pt>
                <c:pt idx="16">
                  <c:v>32.788058549699635</c:v>
                </c:pt>
                <c:pt idx="17">
                  <c:v>45.56056320242273</c:v>
                </c:pt>
                <c:pt idx="18">
                  <c:v>48.903267625100774</c:v>
                </c:pt>
                <c:pt idx="19">
                  <c:v>47.038046127113084</c:v>
                </c:pt>
                <c:pt idx="20">
                  <c:v>50.66302368128551</c:v>
                </c:pt>
                <c:pt idx="21">
                  <c:v>34.45060012353902</c:v>
                </c:pt>
                <c:pt idx="22">
                  <c:v>53.88639965125979</c:v>
                </c:pt>
                <c:pt idx="23">
                  <c:v>44.28452640965716</c:v>
                </c:pt>
                <c:pt idx="24">
                  <c:v>23.103971715594753</c:v>
                </c:pt>
                <c:pt idx="25">
                  <c:v>55.31879252858089</c:v>
                </c:pt>
                <c:pt idx="26">
                  <c:v>38.706937606578975</c:v>
                </c:pt>
                <c:pt idx="27">
                  <c:v>44.431543184086316</c:v>
                </c:pt>
                <c:pt idx="28">
                  <c:v>56.64896513906011</c:v>
                </c:pt>
                <c:pt idx="29">
                  <c:v>37.544186512459724</c:v>
                </c:pt>
                <c:pt idx="30">
                  <c:v>21.066343052835574</c:v>
                </c:pt>
                <c:pt idx="31">
                  <c:v>45.2672472873824</c:v>
                </c:pt>
                <c:pt idx="32">
                  <c:v>64.60397052184597</c:v>
                </c:pt>
                <c:pt idx="33">
                  <c:v>46.73654114580225</c:v>
                </c:pt>
                <c:pt idx="34">
                  <c:v>42.46840972761546</c:v>
                </c:pt>
                <c:pt idx="35">
                  <c:v>42.64422084439033</c:v>
                </c:pt>
                <c:pt idx="36">
                  <c:v>82.93001033424957</c:v>
                </c:pt>
                <c:pt idx="37">
                  <c:v>49.14053010073188</c:v>
                </c:pt>
                <c:pt idx="38">
                  <c:v>54.41864468366277</c:v>
                </c:pt>
                <c:pt idx="39">
                  <c:v>44.46972979566889</c:v>
                </c:pt>
                <c:pt idx="40">
                  <c:v>41.925485261516656</c:v>
                </c:pt>
                <c:pt idx="41">
                  <c:v>73.67030728949675</c:v>
                </c:pt>
                <c:pt idx="42">
                  <c:v>56.84208428899999</c:v>
                </c:pt>
                <c:pt idx="43">
                  <c:v>52.037742469441035</c:v>
                </c:pt>
                <c:pt idx="44">
                  <c:v>56.52989715114206</c:v>
                </c:pt>
                <c:pt idx="45">
                  <c:v>23.270123034828224</c:v>
                </c:pt>
                <c:pt idx="46">
                  <c:v>63.54019320405235</c:v>
                </c:pt>
                <c:pt idx="47">
                  <c:v>57.55082136917085</c:v>
                </c:pt>
                <c:pt idx="48">
                  <c:v>41.94666072027796</c:v>
                </c:pt>
                <c:pt idx="49">
                  <c:v>67.48363136976218</c:v>
                </c:pt>
                <c:pt idx="50">
                  <c:v>43.443580619765854</c:v>
                </c:pt>
                <c:pt idx="51">
                  <c:v>16.869931136193923</c:v>
                </c:pt>
                <c:pt idx="52">
                  <c:v>36.995678580263856</c:v>
                </c:pt>
                <c:pt idx="53">
                  <c:v>49.345728220530475</c:v>
                </c:pt>
                <c:pt idx="54">
                  <c:v>67.68382629529245</c:v>
                </c:pt>
                <c:pt idx="55">
                  <c:v>37.111691369978175</c:v>
                </c:pt>
                <c:pt idx="56">
                  <c:v>52.538111599904695</c:v>
                </c:pt>
                <c:pt idx="57">
                  <c:v>40.78322728854593</c:v>
                </c:pt>
                <c:pt idx="58">
                  <c:v>51.854532660877666</c:v>
                </c:pt>
                <c:pt idx="59">
                  <c:v>39.538056812077116</c:v>
                </c:pt>
                <c:pt idx="60">
                  <c:v>46.498291860864136</c:v>
                </c:pt>
                <c:pt idx="61">
                  <c:v>60.13248216653871</c:v>
                </c:pt>
                <c:pt idx="62">
                  <c:v>40.06275703890965</c:v>
                </c:pt>
                <c:pt idx="63">
                  <c:v>0.5739965390727884</c:v>
                </c:pt>
                <c:pt idx="64">
                  <c:v>42.28471471564143</c:v>
                </c:pt>
                <c:pt idx="65">
                  <c:v>51.44984272805875</c:v>
                </c:pt>
                <c:pt idx="66">
                  <c:v>28.728147988567883</c:v>
                </c:pt>
                <c:pt idx="67">
                  <c:v>71.44966361533838</c:v>
                </c:pt>
                <c:pt idx="68">
                  <c:v>51.71010851563941</c:v>
                </c:pt>
                <c:pt idx="69">
                  <c:v>60.68072065259138</c:v>
                </c:pt>
                <c:pt idx="70">
                  <c:v>58.51892780428858</c:v>
                </c:pt>
                <c:pt idx="71">
                  <c:v>23.27263319546638</c:v>
                </c:pt>
                <c:pt idx="72">
                  <c:v>41.58840711961596</c:v>
                </c:pt>
                <c:pt idx="73">
                  <c:v>36.99408883222026</c:v>
                </c:pt>
                <c:pt idx="74">
                  <c:v>20.93287586286557</c:v>
                </c:pt>
                <c:pt idx="75">
                  <c:v>76.63572564656765</c:v>
                </c:pt>
                <c:pt idx="76">
                  <c:v>61.97038295226124</c:v>
                </c:pt>
                <c:pt idx="77">
                  <c:v>66.17388668465804</c:v>
                </c:pt>
                <c:pt idx="78">
                  <c:v>37.41730372800582</c:v>
                </c:pt>
                <c:pt idx="79">
                  <c:v>45.54443516428793</c:v>
                </c:pt>
                <c:pt idx="80">
                  <c:v>57.218406414344045</c:v>
                </c:pt>
                <c:pt idx="81">
                  <c:v>53.54311903217653</c:v>
                </c:pt>
                <c:pt idx="82">
                  <c:v>41.84634850957803</c:v>
                </c:pt>
                <c:pt idx="83">
                  <c:v>41.956239224882985</c:v>
                </c:pt>
                <c:pt idx="84">
                  <c:v>52.11762641659806</c:v>
                </c:pt>
                <c:pt idx="85">
                  <c:v>39.5439617973294</c:v>
                </c:pt>
                <c:pt idx="86">
                  <c:v>35.31188551738995</c:v>
                </c:pt>
                <c:pt idx="87">
                  <c:v>54.003752833046754</c:v>
                </c:pt>
                <c:pt idx="88">
                  <c:v>36.58807307476883</c:v>
                </c:pt>
                <c:pt idx="89">
                  <c:v>30.888914218104993</c:v>
                </c:pt>
                <c:pt idx="90">
                  <c:v>62.459322559080725</c:v>
                </c:pt>
                <c:pt idx="91">
                  <c:v>21.413760733723972</c:v>
                </c:pt>
                <c:pt idx="92">
                  <c:v>23.494358904503173</c:v>
                </c:pt>
                <c:pt idx="93">
                  <c:v>63.002407661821174</c:v>
                </c:pt>
                <c:pt idx="94">
                  <c:v>29.703275721142944</c:v>
                </c:pt>
                <c:pt idx="95">
                  <c:v>34.130830587062306</c:v>
                </c:pt>
                <c:pt idx="96">
                  <c:v>57.056376973763555</c:v>
                </c:pt>
                <c:pt idx="97">
                  <c:v>63.52598796745651</c:v>
                </c:pt>
                <c:pt idx="98">
                  <c:v>38.58581511941188</c:v>
                </c:pt>
                <c:pt idx="99">
                  <c:v>48.03303056937259</c:v>
                </c:pt>
                <c:pt idx="100">
                  <c:v>32.25339758076395</c:v>
                </c:pt>
                <c:pt idx="101">
                  <c:v>59.95703803147419</c:v>
                </c:pt>
                <c:pt idx="102">
                  <c:v>54.32991232584918</c:v>
                </c:pt>
                <c:pt idx="103">
                  <c:v>55.28441662460556</c:v>
                </c:pt>
                <c:pt idx="104">
                  <c:v>55.638079039048336</c:v>
                </c:pt>
                <c:pt idx="105">
                  <c:v>33.04173657232039</c:v>
                </c:pt>
                <c:pt idx="106">
                  <c:v>51.84421924441475</c:v>
                </c:pt>
                <c:pt idx="107">
                  <c:v>49.62878888320796</c:v>
                </c:pt>
                <c:pt idx="108">
                  <c:v>47.61765018962632</c:v>
                </c:pt>
                <c:pt idx="109">
                  <c:v>64.83909723876972</c:v>
                </c:pt>
                <c:pt idx="110">
                  <c:v>49.26446248991721</c:v>
                </c:pt>
                <c:pt idx="111">
                  <c:v>33.597500087898105</c:v>
                </c:pt>
                <c:pt idx="112">
                  <c:v>49.562725768961336</c:v>
                </c:pt>
                <c:pt idx="113">
                  <c:v>36.456767736468564</c:v>
                </c:pt>
                <c:pt idx="114">
                  <c:v>41.670955841682336</c:v>
                </c:pt>
                <c:pt idx="115">
                  <c:v>51.279806427535796</c:v>
                </c:pt>
                <c:pt idx="116">
                  <c:v>46.99952939511246</c:v>
                </c:pt>
                <c:pt idx="117">
                  <c:v>64.09152314043385</c:v>
                </c:pt>
                <c:pt idx="118">
                  <c:v>53.79505491934838</c:v>
                </c:pt>
                <c:pt idx="119">
                  <c:v>43.23555570981274</c:v>
                </c:pt>
                <c:pt idx="120">
                  <c:v>39.276881220493465</c:v>
                </c:pt>
                <c:pt idx="121">
                  <c:v>36.235824273374156</c:v>
                </c:pt>
                <c:pt idx="122">
                  <c:v>77.78268925875454</c:v>
                </c:pt>
                <c:pt idx="123">
                  <c:v>59.984990642222144</c:v>
                </c:pt>
                <c:pt idx="124">
                  <c:v>42.30740683070173</c:v>
                </c:pt>
                <c:pt idx="125">
                  <c:v>81.77695329929719</c:v>
                </c:pt>
                <c:pt idx="126">
                  <c:v>52.161884150604834</c:v>
                </c:pt>
                <c:pt idx="127">
                  <c:v>43.14322196884407</c:v>
                </c:pt>
                <c:pt idx="128">
                  <c:v>38.946858069227595</c:v>
                </c:pt>
                <c:pt idx="129">
                  <c:v>45.71022164410796</c:v>
                </c:pt>
                <c:pt idx="130">
                  <c:v>57.304592639150485</c:v>
                </c:pt>
                <c:pt idx="131">
                  <c:v>64.42552526632139</c:v>
                </c:pt>
                <c:pt idx="132">
                  <c:v>53.43103128432982</c:v>
                </c:pt>
                <c:pt idx="133">
                  <c:v>86.22847650062458</c:v>
                </c:pt>
                <c:pt idx="134">
                  <c:v>43.92022548642101</c:v>
                </c:pt>
                <c:pt idx="135">
                  <c:v>69.71326158415522</c:v>
                </c:pt>
                <c:pt idx="136">
                  <c:v>44.516712815610425</c:v>
                </c:pt>
                <c:pt idx="137">
                  <c:v>50.54192210934879</c:v>
                </c:pt>
                <c:pt idx="138">
                  <c:v>45.25531609910837</c:v>
                </c:pt>
                <c:pt idx="139">
                  <c:v>34.06258832060562</c:v>
                </c:pt>
                <c:pt idx="140">
                  <c:v>59.32001785861772</c:v>
                </c:pt>
                <c:pt idx="141">
                  <c:v>70.28750934882436</c:v>
                </c:pt>
                <c:pt idx="142">
                  <c:v>76.75062978074456</c:v>
                </c:pt>
                <c:pt idx="143">
                  <c:v>50.517749320998306</c:v>
                </c:pt>
                <c:pt idx="144">
                  <c:v>74.19411947702267</c:v>
                </c:pt>
                <c:pt idx="145">
                  <c:v>57.72888506033815</c:v>
                </c:pt>
                <c:pt idx="146">
                  <c:v>34.63505121078229</c:v>
                </c:pt>
                <c:pt idx="147">
                  <c:v>50.35360127026776</c:v>
                </c:pt>
                <c:pt idx="148">
                  <c:v>44.23954658104471</c:v>
                </c:pt>
                <c:pt idx="149">
                  <c:v>32.84018794952246</c:v>
                </c:pt>
                <c:pt idx="150">
                  <c:v>61.57284205107257</c:v>
                </c:pt>
                <c:pt idx="151">
                  <c:v>60.147141398028836</c:v>
                </c:pt>
                <c:pt idx="152">
                  <c:v>51.90079970167551</c:v>
                </c:pt>
                <c:pt idx="153">
                  <c:v>40.33731908416849</c:v>
                </c:pt>
                <c:pt idx="154">
                  <c:v>21.532524356879886</c:v>
                </c:pt>
                <c:pt idx="155">
                  <c:v>63.43033704435114</c:v>
                </c:pt>
                <c:pt idx="156">
                  <c:v>55.375006296728806</c:v>
                </c:pt>
                <c:pt idx="157">
                  <c:v>33.92970237441063</c:v>
                </c:pt>
                <c:pt idx="158">
                  <c:v>70.42972317775258</c:v>
                </c:pt>
                <c:pt idx="159">
                  <c:v>57.02380071457649</c:v>
                </c:pt>
                <c:pt idx="160">
                  <c:v>47.15024686836468</c:v>
                </c:pt>
                <c:pt idx="161">
                  <c:v>35.678303404513606</c:v>
                </c:pt>
                <c:pt idx="162">
                  <c:v>42.06533322182637</c:v>
                </c:pt>
                <c:pt idx="163">
                  <c:v>46.25713209212386</c:v>
                </c:pt>
                <c:pt idx="164">
                  <c:v>22.647667522129396</c:v>
                </c:pt>
                <c:pt idx="165">
                  <c:v>32.58126571471011</c:v>
                </c:pt>
                <c:pt idx="166">
                  <c:v>57.47021914933867</c:v>
                </c:pt>
                <c:pt idx="167">
                  <c:v>34.41323445493909</c:v>
                </c:pt>
                <c:pt idx="168">
                  <c:v>36.73700922065209</c:v>
                </c:pt>
                <c:pt idx="169">
                  <c:v>53.43049552564385</c:v>
                </c:pt>
                <c:pt idx="170">
                  <c:v>46.92683469935986</c:v>
                </c:pt>
                <c:pt idx="171">
                  <c:v>57.2849063854926</c:v>
                </c:pt>
                <c:pt idx="172">
                  <c:v>32.170782129827984</c:v>
                </c:pt>
                <c:pt idx="173">
                  <c:v>66.45121091240286</c:v>
                </c:pt>
                <c:pt idx="174">
                  <c:v>33.81728233362737</c:v>
                </c:pt>
                <c:pt idx="175">
                  <c:v>56.03334389160347</c:v>
                </c:pt>
                <c:pt idx="176">
                  <c:v>25.43198119639125</c:v>
                </c:pt>
                <c:pt idx="177">
                  <c:v>33.90089372334732</c:v>
                </c:pt>
                <c:pt idx="178">
                  <c:v>52.58295500936505</c:v>
                </c:pt>
                <c:pt idx="179">
                  <c:v>49.29891139870479</c:v>
                </c:pt>
                <c:pt idx="180">
                  <c:v>54.34181088800302</c:v>
                </c:pt>
                <c:pt idx="181">
                  <c:v>44.692755802598704</c:v>
                </c:pt>
                <c:pt idx="182">
                  <c:v>49.17148128693325</c:v>
                </c:pt>
                <c:pt idx="183">
                  <c:v>55.78362525777755</c:v>
                </c:pt>
                <c:pt idx="184">
                  <c:v>55.85621241209623</c:v>
                </c:pt>
                <c:pt idx="185">
                  <c:v>51.02329901546422</c:v>
                </c:pt>
                <c:pt idx="186">
                  <c:v>19.861255383240618</c:v>
                </c:pt>
                <c:pt idx="187">
                  <c:v>60.56623871741143</c:v>
                </c:pt>
                <c:pt idx="188">
                  <c:v>52.14378762168748</c:v>
                </c:pt>
                <c:pt idx="189">
                  <c:v>58.75215591045614</c:v>
                </c:pt>
                <c:pt idx="190">
                  <c:v>54.62006354207936</c:v>
                </c:pt>
                <c:pt idx="191">
                  <c:v>62.959154143003104</c:v>
                </c:pt>
                <c:pt idx="192">
                  <c:v>52.634488043357024</c:v>
                </c:pt>
                <c:pt idx="193">
                  <c:v>52.57366727937179</c:v>
                </c:pt>
                <c:pt idx="194">
                  <c:v>44.5458025144151</c:v>
                </c:pt>
                <c:pt idx="195">
                  <c:v>31.75991693865535</c:v>
                </c:pt>
                <c:pt idx="196">
                  <c:v>25.682259705150653</c:v>
                </c:pt>
                <c:pt idx="197">
                  <c:v>54.7761303883986</c:v>
                </c:pt>
                <c:pt idx="198">
                  <c:v>63.942681698865364</c:v>
                </c:pt>
                <c:pt idx="199">
                  <c:v>44.61454821915838</c:v>
                </c:pt>
                <c:pt idx="200">
                  <c:v>44.90758187910962</c:v>
                </c:pt>
                <c:pt idx="201">
                  <c:v>49.257213677310105</c:v>
                </c:pt>
                <c:pt idx="202">
                  <c:v>46.984850767865616</c:v>
                </c:pt>
                <c:pt idx="203">
                  <c:v>38.914009660798996</c:v>
                </c:pt>
                <c:pt idx="204">
                  <c:v>70.38110237568478</c:v>
                </c:pt>
                <c:pt idx="205">
                  <c:v>54.28739817281377</c:v>
                </c:pt>
                <c:pt idx="206">
                  <c:v>49.869235730646366</c:v>
                </c:pt>
                <c:pt idx="207">
                  <c:v>50.020752823262285</c:v>
                </c:pt>
                <c:pt idx="208">
                  <c:v>55.49691718597544</c:v>
                </c:pt>
                <c:pt idx="209">
                  <c:v>44.203777493182876</c:v>
                </c:pt>
                <c:pt idx="210">
                  <c:v>53.952231654922834</c:v>
                </c:pt>
                <c:pt idx="211">
                  <c:v>65.67623248608545</c:v>
                </c:pt>
                <c:pt idx="212">
                  <c:v>46.74939922931487</c:v>
                </c:pt>
                <c:pt idx="213">
                  <c:v>41.46553285386898</c:v>
                </c:pt>
                <c:pt idx="214">
                  <c:v>36.043657857513594</c:v>
                </c:pt>
                <c:pt idx="215">
                  <c:v>28.24965320781866</c:v>
                </c:pt>
                <c:pt idx="216">
                  <c:v>44.05058925319992</c:v>
                </c:pt>
                <c:pt idx="217">
                  <c:v>56.848688041857436</c:v>
                </c:pt>
                <c:pt idx="218">
                  <c:v>60.23668540300487</c:v>
                </c:pt>
                <c:pt idx="219">
                  <c:v>45.347556155476966</c:v>
                </c:pt>
                <c:pt idx="220">
                  <c:v>50.47251613856602</c:v>
                </c:pt>
                <c:pt idx="221">
                  <c:v>77.17316081664248</c:v>
                </c:pt>
                <c:pt idx="222">
                  <c:v>61.92106583726194</c:v>
                </c:pt>
                <c:pt idx="223">
                  <c:v>90.50632288146525</c:v>
                </c:pt>
                <c:pt idx="224">
                  <c:v>43.31977418568904</c:v>
                </c:pt>
                <c:pt idx="225">
                  <c:v>34.68309206083619</c:v>
                </c:pt>
                <c:pt idx="226">
                  <c:v>75.11744798636363</c:v>
                </c:pt>
                <c:pt idx="227">
                  <c:v>38.25089803865526</c:v>
                </c:pt>
                <c:pt idx="228">
                  <c:v>38.605868049749006</c:v>
                </c:pt>
                <c:pt idx="229">
                  <c:v>58.44496894678966</c:v>
                </c:pt>
                <c:pt idx="230">
                  <c:v>56.80435995055859</c:v>
                </c:pt>
                <c:pt idx="231">
                  <c:v>50.789001267061096</c:v>
                </c:pt>
                <c:pt idx="232">
                  <c:v>62.052827733181175</c:v>
                </c:pt>
                <c:pt idx="233">
                  <c:v>30.049235199738874</c:v>
                </c:pt>
                <c:pt idx="234">
                  <c:v>58.947377875623495</c:v>
                </c:pt>
                <c:pt idx="235">
                  <c:v>34.57257350780533</c:v>
                </c:pt>
                <c:pt idx="236">
                  <c:v>43.84746211989021</c:v>
                </c:pt>
                <c:pt idx="237">
                  <c:v>63.04126528987162</c:v>
                </c:pt>
                <c:pt idx="238">
                  <c:v>40.36440769834132</c:v>
                </c:pt>
                <c:pt idx="239">
                  <c:v>47.18658322975263</c:v>
                </c:pt>
                <c:pt idx="240">
                  <c:v>21.856414859611306</c:v>
                </c:pt>
                <c:pt idx="241">
                  <c:v>38.80115306402393</c:v>
                </c:pt>
                <c:pt idx="242">
                  <c:v>68.42488123796981</c:v>
                </c:pt>
                <c:pt idx="243">
                  <c:v>19.28592098174844</c:v>
                </c:pt>
                <c:pt idx="244">
                  <c:v>28.42836334339246</c:v>
                </c:pt>
                <c:pt idx="245">
                  <c:v>40.641727952948145</c:v>
                </c:pt>
                <c:pt idx="246">
                  <c:v>43.67389081556682</c:v>
                </c:pt>
                <c:pt idx="247">
                  <c:v>34.57595186754166</c:v>
                </c:pt>
                <c:pt idx="248">
                  <c:v>65.53579996022373</c:v>
                </c:pt>
                <c:pt idx="249">
                  <c:v>79.7356684375236</c:v>
                </c:pt>
                <c:pt idx="250">
                  <c:v>52.067299571432414</c:v>
                </c:pt>
                <c:pt idx="251">
                  <c:v>47.98572309689762</c:v>
                </c:pt>
                <c:pt idx="252">
                  <c:v>34.651582562788285</c:v>
                </c:pt>
                <c:pt idx="253">
                  <c:v>50.17957910271307</c:v>
                </c:pt>
                <c:pt idx="254">
                  <c:v>59.728804703541755</c:v>
                </c:pt>
                <c:pt idx="255">
                  <c:v>53.16754110776891</c:v>
                </c:pt>
                <c:pt idx="256">
                  <c:v>30.138193499873125</c:v>
                </c:pt>
                <c:pt idx="257">
                  <c:v>73.02853667655363</c:v>
                </c:pt>
                <c:pt idx="258">
                  <c:v>67.87800906847647</c:v>
                </c:pt>
                <c:pt idx="259">
                  <c:v>47.07035233491632</c:v>
                </c:pt>
                <c:pt idx="260">
                  <c:v>64.70247008219248</c:v>
                </c:pt>
                <c:pt idx="261">
                  <c:v>29.617398579621245</c:v>
                </c:pt>
                <c:pt idx="262">
                  <c:v>41.86459998098011</c:v>
                </c:pt>
                <c:pt idx="263">
                  <c:v>31.575470648484945</c:v>
                </c:pt>
                <c:pt idx="264">
                  <c:v>44.340521185102446</c:v>
                </c:pt>
                <c:pt idx="265">
                  <c:v>51.70162996559782</c:v>
                </c:pt>
                <c:pt idx="266">
                  <c:v>72.20212686520762</c:v>
                </c:pt>
                <c:pt idx="267">
                  <c:v>30.718154334766567</c:v>
                </c:pt>
                <c:pt idx="268">
                  <c:v>43.87565643115603</c:v>
                </c:pt>
                <c:pt idx="269">
                  <c:v>64.54953675064574</c:v>
                </c:pt>
                <c:pt idx="270">
                  <c:v>34.03794969372864</c:v>
                </c:pt>
                <c:pt idx="271">
                  <c:v>54.9793893761061</c:v>
                </c:pt>
                <c:pt idx="272">
                  <c:v>54.304778187948074</c:v>
                </c:pt>
                <c:pt idx="273">
                  <c:v>52.363710453290295</c:v>
                </c:pt>
                <c:pt idx="274">
                  <c:v>64.12146811738673</c:v>
                </c:pt>
                <c:pt idx="275">
                  <c:v>36.90547226017692</c:v>
                </c:pt>
                <c:pt idx="276">
                  <c:v>32.74503483091081</c:v>
                </c:pt>
                <c:pt idx="277">
                  <c:v>60.53627233883712</c:v>
                </c:pt>
                <c:pt idx="278">
                  <c:v>22.34496158960475</c:v>
                </c:pt>
                <c:pt idx="279">
                  <c:v>37.96263584657361</c:v>
                </c:pt>
                <c:pt idx="280">
                  <c:v>57.32380334237917</c:v>
                </c:pt>
                <c:pt idx="281">
                  <c:v>63.13231310689667</c:v>
                </c:pt>
                <c:pt idx="282">
                  <c:v>60.22992918988722</c:v>
                </c:pt>
                <c:pt idx="283">
                  <c:v>35.68066825615953</c:v>
                </c:pt>
                <c:pt idx="284">
                  <c:v>56.68207509563449</c:v>
                </c:pt>
                <c:pt idx="285">
                  <c:v>30.25208168761034</c:v>
                </c:pt>
                <c:pt idx="286">
                  <c:v>49.559582532449575</c:v>
                </c:pt>
                <c:pt idx="287">
                  <c:v>54.08609937816921</c:v>
                </c:pt>
                <c:pt idx="288">
                  <c:v>38.06182472419121</c:v>
                </c:pt>
                <c:pt idx="289">
                  <c:v>43.33432225042163</c:v>
                </c:pt>
                <c:pt idx="290">
                  <c:v>45.977149939667406</c:v>
                </c:pt>
                <c:pt idx="291">
                  <c:v>45.67632321816413</c:v>
                </c:pt>
                <c:pt idx="292">
                  <c:v>68.80667458800006</c:v>
                </c:pt>
                <c:pt idx="293">
                  <c:v>46.285395182876584</c:v>
                </c:pt>
                <c:pt idx="294">
                  <c:v>47.567515949969014</c:v>
                </c:pt>
                <c:pt idx="295">
                  <c:v>29.701894434965524</c:v>
                </c:pt>
                <c:pt idx="296">
                  <c:v>46.92096770273422</c:v>
                </c:pt>
                <c:pt idx="297">
                  <c:v>29.884023434465437</c:v>
                </c:pt>
                <c:pt idx="298">
                  <c:v>51.367615529548374</c:v>
                </c:pt>
                <c:pt idx="299">
                  <c:v>39.81615380304175</c:v>
                </c:pt>
                <c:pt idx="300">
                  <c:v>51.34643068874221</c:v>
                </c:pt>
                <c:pt idx="301">
                  <c:v>44.7444629318309</c:v>
                </c:pt>
                <c:pt idx="302">
                  <c:v>54.37475299508852</c:v>
                </c:pt>
                <c:pt idx="303">
                  <c:v>35.9094696815192</c:v>
                </c:pt>
                <c:pt idx="304">
                  <c:v>57.441266051911704</c:v>
                </c:pt>
                <c:pt idx="305">
                  <c:v>41.126186130533085</c:v>
                </c:pt>
                <c:pt idx="306">
                  <c:v>32.46634461463956</c:v>
                </c:pt>
                <c:pt idx="307">
                  <c:v>75.66207837035928</c:v>
                </c:pt>
                <c:pt idx="308">
                  <c:v>42.94137682032994</c:v>
                </c:pt>
                <c:pt idx="309">
                  <c:v>48.448880827977035</c:v>
                </c:pt>
                <c:pt idx="310">
                  <c:v>76.91853605202363</c:v>
                </c:pt>
                <c:pt idx="311">
                  <c:v>56.02759891846875</c:v>
                </c:pt>
                <c:pt idx="312">
                  <c:v>67.05707824098012</c:v>
                </c:pt>
                <c:pt idx="313">
                  <c:v>55.65174102170363</c:v>
                </c:pt>
                <c:pt idx="314">
                  <c:v>64.45866383477426</c:v>
                </c:pt>
                <c:pt idx="315">
                  <c:v>31.756394515880526</c:v>
                </c:pt>
                <c:pt idx="316">
                  <c:v>58.460461507041</c:v>
                </c:pt>
                <c:pt idx="317">
                  <c:v>50.033188699428386</c:v>
                </c:pt>
                <c:pt idx="318">
                  <c:v>38.540798266248565</c:v>
                </c:pt>
                <c:pt idx="319">
                  <c:v>42.69068543287293</c:v>
                </c:pt>
                <c:pt idx="320">
                  <c:v>54.980859400713726</c:v>
                </c:pt>
                <c:pt idx="321">
                  <c:v>44.82733523104025</c:v>
                </c:pt>
                <c:pt idx="322">
                  <c:v>60.6146519954798</c:v>
                </c:pt>
                <c:pt idx="323">
                  <c:v>60.102300966681064</c:v>
                </c:pt>
                <c:pt idx="324">
                  <c:v>80.97235682442218</c:v>
                </c:pt>
                <c:pt idx="325">
                  <c:v>52.06468206306415</c:v>
                </c:pt>
                <c:pt idx="326">
                  <c:v>65.71610936691151</c:v>
                </c:pt>
                <c:pt idx="327">
                  <c:v>52.720719147785275</c:v>
                </c:pt>
                <c:pt idx="328">
                  <c:v>49.82189588126947</c:v>
                </c:pt>
                <c:pt idx="329">
                  <c:v>48.692166223984515</c:v>
                </c:pt>
                <c:pt idx="330">
                  <c:v>48.18340611815207</c:v>
                </c:pt>
                <c:pt idx="331">
                  <c:v>61.854762200682735</c:v>
                </c:pt>
                <c:pt idx="332">
                  <c:v>47.75082432317386</c:v>
                </c:pt>
                <c:pt idx="333">
                  <c:v>62.962005225320354</c:v>
                </c:pt>
                <c:pt idx="334">
                  <c:v>63.62256734287296</c:v>
                </c:pt>
                <c:pt idx="335">
                  <c:v>18.535281013095542</c:v>
                </c:pt>
                <c:pt idx="336">
                  <c:v>84.97114944032027</c:v>
                </c:pt>
                <c:pt idx="337">
                  <c:v>37.051785052429096</c:v>
                </c:pt>
                <c:pt idx="338">
                  <c:v>47.0061814515538</c:v>
                </c:pt>
                <c:pt idx="339">
                  <c:v>62.19490450466711</c:v>
                </c:pt>
                <c:pt idx="340">
                  <c:v>61.08789333359388</c:v>
                </c:pt>
                <c:pt idx="341">
                  <c:v>58.31937605993483</c:v>
                </c:pt>
                <c:pt idx="342">
                  <c:v>48.949910231081375</c:v>
                </c:pt>
                <c:pt idx="343">
                  <c:v>31.853560159585218</c:v>
                </c:pt>
                <c:pt idx="344">
                  <c:v>43.62194087538423</c:v>
                </c:pt>
                <c:pt idx="345">
                  <c:v>44.62082649699954</c:v>
                </c:pt>
                <c:pt idx="346">
                  <c:v>52.11885547726581</c:v>
                </c:pt>
                <c:pt idx="347">
                  <c:v>23.918851989776535</c:v>
                </c:pt>
                <c:pt idx="348">
                  <c:v>71.12036173954831</c:v>
                </c:pt>
                <c:pt idx="349">
                  <c:v>53.78775185143985</c:v>
                </c:pt>
                <c:pt idx="350">
                  <c:v>33.80665786827128</c:v>
                </c:pt>
                <c:pt idx="351">
                  <c:v>47.81640547066578</c:v>
                </c:pt>
                <c:pt idx="352">
                  <c:v>46.558284405775154</c:v>
                </c:pt>
                <c:pt idx="353">
                  <c:v>67.37786208835732</c:v>
                </c:pt>
                <c:pt idx="354">
                  <c:v>33.51185049320974</c:v>
                </c:pt>
                <c:pt idx="355">
                  <c:v>54.17252516838302</c:v>
                </c:pt>
                <c:pt idx="356">
                  <c:v>51.621727413078446</c:v>
                </c:pt>
                <c:pt idx="357">
                  <c:v>53.57430329578029</c:v>
                </c:pt>
                <c:pt idx="358">
                  <c:v>64.4821500561499</c:v>
                </c:pt>
                <c:pt idx="359">
                  <c:v>45.13757097834059</c:v>
                </c:pt>
                <c:pt idx="360">
                  <c:v>56.80970606455932</c:v>
                </c:pt>
                <c:pt idx="361">
                  <c:v>31.983130962124516</c:v>
                </c:pt>
                <c:pt idx="362">
                  <c:v>31.784166546942696</c:v>
                </c:pt>
                <c:pt idx="363">
                  <c:v>52.15190484056177</c:v>
                </c:pt>
                <c:pt idx="364">
                  <c:v>38.93372246729312</c:v>
                </c:pt>
                <c:pt idx="365">
                  <c:v>37.433765267843775</c:v>
                </c:pt>
                <c:pt idx="366">
                  <c:v>43.08439405290597</c:v>
                </c:pt>
                <c:pt idx="367">
                  <c:v>40.392301322375545</c:v>
                </c:pt>
                <c:pt idx="368">
                  <c:v>39.780866967694465</c:v>
                </c:pt>
                <c:pt idx="369">
                  <c:v>18.132981301696947</c:v>
                </c:pt>
                <c:pt idx="370">
                  <c:v>52.57098718325295</c:v>
                </c:pt>
                <c:pt idx="371">
                  <c:v>75.2276746824703</c:v>
                </c:pt>
                <c:pt idx="372">
                  <c:v>53.83472879407106</c:v>
                </c:pt>
                <c:pt idx="373">
                  <c:v>51.68158320455018</c:v>
                </c:pt>
                <c:pt idx="374">
                  <c:v>32.56775233282787</c:v>
                </c:pt>
                <c:pt idx="375">
                  <c:v>64.95088070703832</c:v>
                </c:pt>
                <c:pt idx="376">
                  <c:v>53.73267412912627</c:v>
                </c:pt>
                <c:pt idx="377">
                  <c:v>37.70213616879224</c:v>
                </c:pt>
                <c:pt idx="378">
                  <c:v>49.621988246581054</c:v>
                </c:pt>
                <c:pt idx="379">
                  <c:v>56.1667470483712</c:v>
                </c:pt>
                <c:pt idx="380">
                  <c:v>42.93692656931132</c:v>
                </c:pt>
                <c:pt idx="381">
                  <c:v>64.4019872488199</c:v>
                </c:pt>
                <c:pt idx="382">
                  <c:v>40.659406676732715</c:v>
                </c:pt>
                <c:pt idx="383">
                  <c:v>36.60907247251283</c:v>
                </c:pt>
                <c:pt idx="384">
                  <c:v>46.537642521529534</c:v>
                </c:pt>
                <c:pt idx="385">
                  <c:v>53.115562341565806</c:v>
                </c:pt>
                <c:pt idx="386">
                  <c:v>43.330125202506004</c:v>
                </c:pt>
                <c:pt idx="387">
                  <c:v>73.26421041956856</c:v>
                </c:pt>
                <c:pt idx="388">
                  <c:v>62.8061973582935</c:v>
                </c:pt>
                <c:pt idx="389">
                  <c:v>54.70177249735662</c:v>
                </c:pt>
                <c:pt idx="390">
                  <c:v>46.851938723202345</c:v>
                </c:pt>
                <c:pt idx="391">
                  <c:v>33.15347081552109</c:v>
                </c:pt>
                <c:pt idx="392">
                  <c:v>32.47821198393853</c:v>
                </c:pt>
                <c:pt idx="393">
                  <c:v>58.1880467202435</c:v>
                </c:pt>
                <c:pt idx="394">
                  <c:v>30.79920588061419</c:v>
                </c:pt>
                <c:pt idx="395">
                  <c:v>47.55032077132765</c:v>
                </c:pt>
                <c:pt idx="396">
                  <c:v>30.91541872342533</c:v>
                </c:pt>
                <c:pt idx="397">
                  <c:v>37.000950603835996</c:v>
                </c:pt>
                <c:pt idx="398">
                  <c:v>58.54563254127416</c:v>
                </c:pt>
                <c:pt idx="399">
                  <c:v>48.50800029245006</c:v>
                </c:pt>
              </c:numCache>
            </c:numRef>
          </c:yVal>
          <c:smooth val="0"/>
        </c:ser>
        <c:axId val="23671091"/>
        <c:axId val="11713228"/>
      </c:scatterChart>
      <c:val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 val="autoZero"/>
        <c:crossBetween val="midCat"/>
        <c:dispUnits/>
      </c:valAx>
      <c:valAx>
        <c:axId val="117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9"/>
          <c:w val="0.8777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measure'!$O$46:$O$445</c:f>
              <c:numCache>
                <c:ptCount val="400"/>
                <c:pt idx="0">
                  <c:v>56.42349942007409</c:v>
                </c:pt>
                <c:pt idx="1">
                  <c:v>52.36231151512265</c:v>
                </c:pt>
                <c:pt idx="2">
                  <c:v>67.10837807078066</c:v>
                </c:pt>
                <c:pt idx="3">
                  <c:v>39.08141931490533</c:v>
                </c:pt>
                <c:pt idx="4">
                  <c:v>60.480960515489734</c:v>
                </c:pt>
                <c:pt idx="5">
                  <c:v>42.25702454185222</c:v>
                </c:pt>
                <c:pt idx="6">
                  <c:v>73.45799948350569</c:v>
                </c:pt>
                <c:pt idx="7">
                  <c:v>50.119728695623806</c:v>
                </c:pt>
                <c:pt idx="8">
                  <c:v>41.42746369081453</c:v>
                </c:pt>
                <c:pt idx="9">
                  <c:v>47.21748103181464</c:v>
                </c:pt>
                <c:pt idx="10">
                  <c:v>53.635626383025794</c:v>
                </c:pt>
                <c:pt idx="11">
                  <c:v>47.0985368489806</c:v>
                </c:pt>
                <c:pt idx="12">
                  <c:v>63.82639465971609</c:v>
                </c:pt>
                <c:pt idx="13">
                  <c:v>39.453376858133225</c:v>
                </c:pt>
                <c:pt idx="14">
                  <c:v>39.13260964215409</c:v>
                </c:pt>
                <c:pt idx="15">
                  <c:v>38.4508876999513</c:v>
                </c:pt>
                <c:pt idx="16">
                  <c:v>62.69841753276008</c:v>
                </c:pt>
                <c:pt idx="17">
                  <c:v>57.36774559926939</c:v>
                </c:pt>
                <c:pt idx="18">
                  <c:v>60.879788608257726</c:v>
                </c:pt>
                <c:pt idx="19">
                  <c:v>43.95467585165588</c:v>
                </c:pt>
                <c:pt idx="20">
                  <c:v>64.39117795256553</c:v>
                </c:pt>
                <c:pt idx="21">
                  <c:v>37.250383996423814</c:v>
                </c:pt>
                <c:pt idx="22">
                  <c:v>66.89384615589701</c:v>
                </c:pt>
                <c:pt idx="23">
                  <c:v>54.827484552646936</c:v>
                </c:pt>
                <c:pt idx="24">
                  <c:v>62.6179509810966</c:v>
                </c:pt>
                <c:pt idx="25">
                  <c:v>52.85374252815966</c:v>
                </c:pt>
                <c:pt idx="26">
                  <c:v>60.34796058388137</c:v>
                </c:pt>
                <c:pt idx="27">
                  <c:v>60.821750870036965</c:v>
                </c:pt>
                <c:pt idx="28">
                  <c:v>39.339827829954984</c:v>
                </c:pt>
                <c:pt idx="29">
                  <c:v>48.17871735966242</c:v>
                </c:pt>
                <c:pt idx="30">
                  <c:v>45.965631022360604</c:v>
                </c:pt>
                <c:pt idx="31">
                  <c:v>62.687315637568744</c:v>
                </c:pt>
                <c:pt idx="32">
                  <c:v>39.46342264460379</c:v>
                </c:pt>
                <c:pt idx="33">
                  <c:v>54.35001131587475</c:v>
                </c:pt>
                <c:pt idx="34">
                  <c:v>57.91595817960776</c:v>
                </c:pt>
                <c:pt idx="35">
                  <c:v>31.92193668904715</c:v>
                </c:pt>
                <c:pt idx="36">
                  <c:v>61.36735806536694</c:v>
                </c:pt>
                <c:pt idx="37">
                  <c:v>25.268459689964057</c:v>
                </c:pt>
                <c:pt idx="38">
                  <c:v>57.441194548498146</c:v>
                </c:pt>
                <c:pt idx="39">
                  <c:v>41.447446588194</c:v>
                </c:pt>
                <c:pt idx="40">
                  <c:v>63.91222924220276</c:v>
                </c:pt>
                <c:pt idx="41">
                  <c:v>48.226760889671255</c:v>
                </c:pt>
                <c:pt idx="42">
                  <c:v>77.30456306298889</c:v>
                </c:pt>
                <c:pt idx="43">
                  <c:v>43.89031553922082</c:v>
                </c:pt>
                <c:pt idx="44">
                  <c:v>38.422794283855076</c:v>
                </c:pt>
                <c:pt idx="45">
                  <c:v>47.303686422494216</c:v>
                </c:pt>
                <c:pt idx="46">
                  <c:v>44.68928793291012</c:v>
                </c:pt>
                <c:pt idx="47">
                  <c:v>28.71329067337622</c:v>
                </c:pt>
                <c:pt idx="48">
                  <c:v>37.43259296014514</c:v>
                </c:pt>
                <c:pt idx="49">
                  <c:v>37.02719965021228</c:v>
                </c:pt>
                <c:pt idx="50">
                  <c:v>48.60943302820596</c:v>
                </c:pt>
                <c:pt idx="51">
                  <c:v>23.77701538123923</c:v>
                </c:pt>
                <c:pt idx="52">
                  <c:v>67.99075950574014</c:v>
                </c:pt>
                <c:pt idx="53">
                  <c:v>46.736188132278755</c:v>
                </c:pt>
                <c:pt idx="54">
                  <c:v>68.26432397014354</c:v>
                </c:pt>
                <c:pt idx="55">
                  <c:v>51.28389327825724</c:v>
                </c:pt>
                <c:pt idx="56">
                  <c:v>42.92792911552052</c:v>
                </c:pt>
                <c:pt idx="57">
                  <c:v>35.44269182845308</c:v>
                </c:pt>
                <c:pt idx="58">
                  <c:v>48.6152774215676</c:v>
                </c:pt>
                <c:pt idx="59">
                  <c:v>28.681978157717552</c:v>
                </c:pt>
                <c:pt idx="60">
                  <c:v>37.56705221098253</c:v>
                </c:pt>
                <c:pt idx="61">
                  <c:v>40.102075441509285</c:v>
                </c:pt>
                <c:pt idx="62">
                  <c:v>71.67852480024607</c:v>
                </c:pt>
                <c:pt idx="63">
                  <c:v>59.09988717236065</c:v>
                </c:pt>
                <c:pt idx="64">
                  <c:v>61.20926868694052</c:v>
                </c:pt>
                <c:pt idx="65">
                  <c:v>60.59845144833277</c:v>
                </c:pt>
                <c:pt idx="66">
                  <c:v>45.18114593901974</c:v>
                </c:pt>
                <c:pt idx="67">
                  <c:v>46.59704985539578</c:v>
                </c:pt>
                <c:pt idx="68">
                  <c:v>17.495807963425634</c:v>
                </c:pt>
                <c:pt idx="69">
                  <c:v>66.91723821035606</c:v>
                </c:pt>
                <c:pt idx="70">
                  <c:v>38.45147550428149</c:v>
                </c:pt>
                <c:pt idx="71">
                  <c:v>35.892566724899844</c:v>
                </c:pt>
                <c:pt idx="72">
                  <c:v>67.87774745376043</c:v>
                </c:pt>
                <c:pt idx="73">
                  <c:v>58.737404895188924</c:v>
                </c:pt>
                <c:pt idx="74">
                  <c:v>73.13785459173982</c:v>
                </c:pt>
                <c:pt idx="75">
                  <c:v>57.6577907864621</c:v>
                </c:pt>
                <c:pt idx="76">
                  <c:v>40.12561337411983</c:v>
                </c:pt>
                <c:pt idx="77">
                  <c:v>54.88584095003882</c:v>
                </c:pt>
                <c:pt idx="78">
                  <c:v>38.2668640578888</c:v>
                </c:pt>
                <c:pt idx="79">
                  <c:v>57.24399082384481</c:v>
                </c:pt>
                <c:pt idx="80">
                  <c:v>38.0422714152584</c:v>
                </c:pt>
                <c:pt idx="81">
                  <c:v>65.04446460321479</c:v>
                </c:pt>
                <c:pt idx="82">
                  <c:v>59.02951052527456</c:v>
                </c:pt>
                <c:pt idx="83">
                  <c:v>47.40331006111496</c:v>
                </c:pt>
                <c:pt idx="84">
                  <c:v>36.01988987102382</c:v>
                </c:pt>
                <c:pt idx="85">
                  <c:v>63.46626053098221</c:v>
                </c:pt>
                <c:pt idx="86">
                  <c:v>44.64942753445768</c:v>
                </c:pt>
                <c:pt idx="87">
                  <c:v>34.279585151644994</c:v>
                </c:pt>
                <c:pt idx="88">
                  <c:v>51.63602944006144</c:v>
                </c:pt>
                <c:pt idx="89">
                  <c:v>54.16026454888582</c:v>
                </c:pt>
                <c:pt idx="90">
                  <c:v>53.124161352778586</c:v>
                </c:pt>
                <c:pt idx="91">
                  <c:v>66.0441402996618</c:v>
                </c:pt>
                <c:pt idx="92">
                  <c:v>49.13161120817999</c:v>
                </c:pt>
                <c:pt idx="93">
                  <c:v>67.7582073290453</c:v>
                </c:pt>
                <c:pt idx="94">
                  <c:v>53.37106899148469</c:v>
                </c:pt>
                <c:pt idx="95">
                  <c:v>75.26639300366779</c:v>
                </c:pt>
                <c:pt idx="96">
                  <c:v>38.97197041161409</c:v>
                </c:pt>
                <c:pt idx="97">
                  <c:v>50.37761377804621</c:v>
                </c:pt>
                <c:pt idx="98">
                  <c:v>51.86638923621128</c:v>
                </c:pt>
                <c:pt idx="99">
                  <c:v>42.67058546002468</c:v>
                </c:pt>
                <c:pt idx="100">
                  <c:v>56.271449332921335</c:v>
                </c:pt>
                <c:pt idx="101">
                  <c:v>40.80843500065356</c:v>
                </c:pt>
                <c:pt idx="102">
                  <c:v>39.86535730299578</c:v>
                </c:pt>
                <c:pt idx="103">
                  <c:v>35.889050010292166</c:v>
                </c:pt>
                <c:pt idx="104">
                  <c:v>62.161009205890835</c:v>
                </c:pt>
                <c:pt idx="105">
                  <c:v>49.31415656143389</c:v>
                </c:pt>
                <c:pt idx="106">
                  <c:v>65.4282222811665</c:v>
                </c:pt>
                <c:pt idx="107">
                  <c:v>33.20075551581091</c:v>
                </c:pt>
                <c:pt idx="108">
                  <c:v>70.48238563168249</c:v>
                </c:pt>
                <c:pt idx="109">
                  <c:v>59.04043560424137</c:v>
                </c:pt>
                <c:pt idx="110">
                  <c:v>14.8006497452612</c:v>
                </c:pt>
                <c:pt idx="111">
                  <c:v>36.888304997288024</c:v>
                </c:pt>
                <c:pt idx="112">
                  <c:v>35.134964800294874</c:v>
                </c:pt>
                <c:pt idx="113">
                  <c:v>46.879318309385624</c:v>
                </c:pt>
                <c:pt idx="114">
                  <c:v>50.57063794081788</c:v>
                </c:pt>
                <c:pt idx="115">
                  <c:v>27.549365350197863</c:v>
                </c:pt>
                <c:pt idx="116">
                  <c:v>64.07434578168917</c:v>
                </c:pt>
                <c:pt idx="117">
                  <c:v>38.417992774470484</c:v>
                </c:pt>
                <c:pt idx="118">
                  <c:v>65.01336782108885</c:v>
                </c:pt>
                <c:pt idx="119">
                  <c:v>68.31985965306663</c:v>
                </c:pt>
                <c:pt idx="120">
                  <c:v>33.03750853931989</c:v>
                </c:pt>
                <c:pt idx="121">
                  <c:v>63.28227469024176</c:v>
                </c:pt>
                <c:pt idx="122">
                  <c:v>42.341027187302544</c:v>
                </c:pt>
                <c:pt idx="123">
                  <c:v>37.80890731168529</c:v>
                </c:pt>
                <c:pt idx="124">
                  <c:v>50.795032312996575</c:v>
                </c:pt>
                <c:pt idx="125">
                  <c:v>49.235754801901614</c:v>
                </c:pt>
                <c:pt idx="126">
                  <c:v>32.12230779602004</c:v>
                </c:pt>
                <c:pt idx="127">
                  <c:v>61.326022607732014</c:v>
                </c:pt>
                <c:pt idx="128">
                  <c:v>61.2774593621688</c:v>
                </c:pt>
                <c:pt idx="129">
                  <c:v>34.19650864492068</c:v>
                </c:pt>
                <c:pt idx="130">
                  <c:v>52.46692667122495</c:v>
                </c:pt>
                <c:pt idx="131">
                  <c:v>39.33662148689093</c:v>
                </c:pt>
                <c:pt idx="132">
                  <c:v>51.055798796591475</c:v>
                </c:pt>
                <c:pt idx="133">
                  <c:v>39.34336825597852</c:v>
                </c:pt>
                <c:pt idx="134">
                  <c:v>44.036217918720034</c:v>
                </c:pt>
                <c:pt idx="135">
                  <c:v>69.22928925893758</c:v>
                </c:pt>
                <c:pt idx="136">
                  <c:v>50.94679477144278</c:v>
                </c:pt>
                <c:pt idx="137">
                  <c:v>61.9995251058964</c:v>
                </c:pt>
                <c:pt idx="138">
                  <c:v>67.90427016157433</c:v>
                </c:pt>
                <c:pt idx="139">
                  <c:v>59.08936444324101</c:v>
                </c:pt>
                <c:pt idx="140">
                  <c:v>29.03788886715717</c:v>
                </c:pt>
                <c:pt idx="141">
                  <c:v>50.25009369331522</c:v>
                </c:pt>
                <c:pt idx="142">
                  <c:v>60.51223983427696</c:v>
                </c:pt>
                <c:pt idx="143">
                  <c:v>60.29270521396058</c:v>
                </c:pt>
                <c:pt idx="144">
                  <c:v>42.329192661668465</c:v>
                </c:pt>
                <c:pt idx="145">
                  <c:v>20.801584548451466</c:v>
                </c:pt>
                <c:pt idx="146">
                  <c:v>53.680003915709754</c:v>
                </c:pt>
                <c:pt idx="147">
                  <c:v>43.10936393901817</c:v>
                </c:pt>
                <c:pt idx="148">
                  <c:v>41.32324979187882</c:v>
                </c:pt>
                <c:pt idx="149">
                  <c:v>58.21233441258701</c:v>
                </c:pt>
                <c:pt idx="150">
                  <c:v>44.42823653115191</c:v>
                </c:pt>
                <c:pt idx="151">
                  <c:v>67.33822962278954</c:v>
                </c:pt>
                <c:pt idx="152">
                  <c:v>55.99909940268784</c:v>
                </c:pt>
                <c:pt idx="153">
                  <c:v>63.49149444814344</c:v>
                </c:pt>
                <c:pt idx="154">
                  <c:v>64.48066958720887</c:v>
                </c:pt>
                <c:pt idx="155">
                  <c:v>59.78898067623942</c:v>
                </c:pt>
                <c:pt idx="156">
                  <c:v>42.37953687968457</c:v>
                </c:pt>
                <c:pt idx="157">
                  <c:v>74.96524014460701</c:v>
                </c:pt>
                <c:pt idx="158">
                  <c:v>53.774029861512794</c:v>
                </c:pt>
                <c:pt idx="159">
                  <c:v>66.76233629399886</c:v>
                </c:pt>
                <c:pt idx="160">
                  <c:v>31.266965726820747</c:v>
                </c:pt>
                <c:pt idx="161">
                  <c:v>47.32467293150963</c:v>
                </c:pt>
                <c:pt idx="162">
                  <c:v>69.05162125187599</c:v>
                </c:pt>
                <c:pt idx="163">
                  <c:v>26.095680516267887</c:v>
                </c:pt>
                <c:pt idx="164">
                  <c:v>31.887917568911174</c:v>
                </c:pt>
                <c:pt idx="165">
                  <c:v>46.818022251009765</c:v>
                </c:pt>
                <c:pt idx="166">
                  <c:v>61.12320169589357</c:v>
                </c:pt>
                <c:pt idx="167">
                  <c:v>65.01987694163978</c:v>
                </c:pt>
                <c:pt idx="168">
                  <c:v>56.794454602352815</c:v>
                </c:pt>
                <c:pt idx="169">
                  <c:v>52.63335170892628</c:v>
                </c:pt>
                <c:pt idx="170">
                  <c:v>35.63247493492146</c:v>
                </c:pt>
                <c:pt idx="171">
                  <c:v>62.677052302727674</c:v>
                </c:pt>
                <c:pt idx="172">
                  <c:v>47.72650835993268</c:v>
                </c:pt>
                <c:pt idx="173">
                  <c:v>61.98811575444475</c:v>
                </c:pt>
                <c:pt idx="174">
                  <c:v>61.13837387311045</c:v>
                </c:pt>
                <c:pt idx="175">
                  <c:v>71.62731965868551</c:v>
                </c:pt>
                <c:pt idx="176">
                  <c:v>36.07083563450544</c:v>
                </c:pt>
                <c:pt idx="177">
                  <c:v>30.489679238205497</c:v>
                </c:pt>
                <c:pt idx="178">
                  <c:v>70.94988699904948</c:v>
                </c:pt>
                <c:pt idx="179">
                  <c:v>56.231380825558496</c:v>
                </c:pt>
                <c:pt idx="180">
                  <c:v>42.3967021500034</c:v>
                </c:pt>
                <c:pt idx="181">
                  <c:v>35.04945205820019</c:v>
                </c:pt>
                <c:pt idx="182">
                  <c:v>54.22879475454452</c:v>
                </c:pt>
                <c:pt idx="183">
                  <c:v>64.56315462213867</c:v>
                </c:pt>
                <c:pt idx="184">
                  <c:v>65.28515224528479</c:v>
                </c:pt>
                <c:pt idx="185">
                  <c:v>50.819369221509724</c:v>
                </c:pt>
                <c:pt idx="186">
                  <c:v>43.84170207437331</c:v>
                </c:pt>
                <c:pt idx="187">
                  <c:v>50.665794648291396</c:v>
                </c:pt>
                <c:pt idx="188">
                  <c:v>74.09138800808327</c:v>
                </c:pt>
                <c:pt idx="189">
                  <c:v>33.57364830251022</c:v>
                </c:pt>
                <c:pt idx="190">
                  <c:v>35.2853878745513</c:v>
                </c:pt>
                <c:pt idx="191">
                  <c:v>58.648954491654045</c:v>
                </c:pt>
                <c:pt idx="192">
                  <c:v>56.98166460014677</c:v>
                </c:pt>
                <c:pt idx="193">
                  <c:v>55.92080240627857</c:v>
                </c:pt>
                <c:pt idx="194">
                  <c:v>49.29257534561728</c:v>
                </c:pt>
                <c:pt idx="195">
                  <c:v>48.59850753789537</c:v>
                </c:pt>
                <c:pt idx="196">
                  <c:v>47.81594834376787</c:v>
                </c:pt>
                <c:pt idx="197">
                  <c:v>58.08123764432768</c:v>
                </c:pt>
                <c:pt idx="198">
                  <c:v>37.41474714589605</c:v>
                </c:pt>
                <c:pt idx="199">
                  <c:v>71.81370182824028</c:v>
                </c:pt>
                <c:pt idx="200">
                  <c:v>41.25389815973094</c:v>
                </c:pt>
                <c:pt idx="201">
                  <c:v>48.51322018372963</c:v>
                </c:pt>
                <c:pt idx="202">
                  <c:v>49.73856863464506</c:v>
                </c:pt>
                <c:pt idx="203">
                  <c:v>55.182440109353124</c:v>
                </c:pt>
                <c:pt idx="204">
                  <c:v>62.71506746519918</c:v>
                </c:pt>
                <c:pt idx="205">
                  <c:v>29.29085147603027</c:v>
                </c:pt>
                <c:pt idx="206">
                  <c:v>46.440639050728315</c:v>
                </c:pt>
                <c:pt idx="207">
                  <c:v>42.93346434992402</c:v>
                </c:pt>
                <c:pt idx="208">
                  <c:v>62.71111637798741</c:v>
                </c:pt>
                <c:pt idx="209">
                  <c:v>58.665331679238655</c:v>
                </c:pt>
                <c:pt idx="210">
                  <c:v>25.827394546199493</c:v>
                </c:pt>
                <c:pt idx="211">
                  <c:v>48.681090932479584</c:v>
                </c:pt>
                <c:pt idx="212">
                  <c:v>60.74009498153493</c:v>
                </c:pt>
                <c:pt idx="213">
                  <c:v>52.04748227883234</c:v>
                </c:pt>
                <c:pt idx="214">
                  <c:v>45.40976780447268</c:v>
                </c:pt>
                <c:pt idx="215">
                  <c:v>57.63046286721275</c:v>
                </c:pt>
                <c:pt idx="216">
                  <c:v>49.47603459618617</c:v>
                </c:pt>
                <c:pt idx="217">
                  <c:v>36.76976191493417</c:v>
                </c:pt>
                <c:pt idx="218">
                  <c:v>42.338537450440185</c:v>
                </c:pt>
                <c:pt idx="219">
                  <c:v>41.19037803009049</c:v>
                </c:pt>
                <c:pt idx="220">
                  <c:v>39.790652897506895</c:v>
                </c:pt>
                <c:pt idx="221">
                  <c:v>64.00981314849257</c:v>
                </c:pt>
                <c:pt idx="222">
                  <c:v>44.296340994594935</c:v>
                </c:pt>
                <c:pt idx="223">
                  <c:v>45.76152963222331</c:v>
                </c:pt>
                <c:pt idx="224">
                  <c:v>40.86404726997606</c:v>
                </c:pt>
                <c:pt idx="225">
                  <c:v>47.69101810228921</c:v>
                </c:pt>
                <c:pt idx="226">
                  <c:v>43.783364964312035</c:v>
                </c:pt>
                <c:pt idx="227">
                  <c:v>65.43262294175035</c:v>
                </c:pt>
                <c:pt idx="228">
                  <c:v>37.269584713690676</c:v>
                </c:pt>
                <c:pt idx="229">
                  <c:v>62.5444231705404</c:v>
                </c:pt>
                <c:pt idx="230">
                  <c:v>40.98061989557893</c:v>
                </c:pt>
                <c:pt idx="231">
                  <c:v>63.18166465738118</c:v>
                </c:pt>
                <c:pt idx="232">
                  <c:v>70.2953838037476</c:v>
                </c:pt>
                <c:pt idx="233">
                  <c:v>46.1800958449819</c:v>
                </c:pt>
                <c:pt idx="234">
                  <c:v>66.72887252802981</c:v>
                </c:pt>
                <c:pt idx="235">
                  <c:v>47.23952285444327</c:v>
                </c:pt>
                <c:pt idx="236">
                  <c:v>43.03085189778133</c:v>
                </c:pt>
                <c:pt idx="237">
                  <c:v>41.81561385404919</c:v>
                </c:pt>
                <c:pt idx="238">
                  <c:v>53.68828679954841</c:v>
                </c:pt>
                <c:pt idx="239">
                  <c:v>50.137473713784516</c:v>
                </c:pt>
                <c:pt idx="240">
                  <c:v>42.119462659232454</c:v>
                </c:pt>
                <c:pt idx="241">
                  <c:v>50.20525113678168</c:v>
                </c:pt>
                <c:pt idx="242">
                  <c:v>56.98411583572039</c:v>
                </c:pt>
                <c:pt idx="243">
                  <c:v>55.63998858574034</c:v>
                </c:pt>
                <c:pt idx="244">
                  <c:v>46.276173489539815</c:v>
                </c:pt>
                <c:pt idx="245">
                  <c:v>41.625112033203614</c:v>
                </c:pt>
                <c:pt idx="246">
                  <c:v>47.695213143705026</c:v>
                </c:pt>
                <c:pt idx="247">
                  <c:v>63.78034500385403</c:v>
                </c:pt>
                <c:pt idx="248">
                  <c:v>43.29123056158752</c:v>
                </c:pt>
                <c:pt idx="249">
                  <c:v>39.371036360775705</c:v>
                </c:pt>
                <c:pt idx="250">
                  <c:v>50.79006368811344</c:v>
                </c:pt>
                <c:pt idx="251">
                  <c:v>75.38320995246616</c:v>
                </c:pt>
                <c:pt idx="252">
                  <c:v>42.60491634720273</c:v>
                </c:pt>
                <c:pt idx="253">
                  <c:v>42.031697238139785</c:v>
                </c:pt>
                <c:pt idx="254">
                  <c:v>63.15088595237399</c:v>
                </c:pt>
                <c:pt idx="255">
                  <c:v>59.36869602843575</c:v>
                </c:pt>
                <c:pt idx="256">
                  <c:v>42.975234710256814</c:v>
                </c:pt>
                <c:pt idx="257">
                  <c:v>66.0429124839502</c:v>
                </c:pt>
                <c:pt idx="258">
                  <c:v>58.391916152349864</c:v>
                </c:pt>
                <c:pt idx="259">
                  <c:v>58.477243703341436</c:v>
                </c:pt>
                <c:pt idx="260">
                  <c:v>24.582256254667918</c:v>
                </c:pt>
                <c:pt idx="261">
                  <c:v>51.33241907227052</c:v>
                </c:pt>
                <c:pt idx="262">
                  <c:v>45.46304367374693</c:v>
                </c:pt>
                <c:pt idx="263">
                  <c:v>56.10055455261384</c:v>
                </c:pt>
                <c:pt idx="264">
                  <c:v>29.856547503348562</c:v>
                </c:pt>
                <c:pt idx="265">
                  <c:v>22.315728167288004</c:v>
                </c:pt>
                <c:pt idx="266">
                  <c:v>70.35730863253744</c:v>
                </c:pt>
                <c:pt idx="267">
                  <c:v>65.33033160567089</c:v>
                </c:pt>
                <c:pt idx="268">
                  <c:v>53.8261273466295</c:v>
                </c:pt>
                <c:pt idx="269">
                  <c:v>41.062761524607716</c:v>
                </c:pt>
                <c:pt idx="270">
                  <c:v>67.78377150041936</c:v>
                </c:pt>
                <c:pt idx="271">
                  <c:v>36.55396779608649</c:v>
                </c:pt>
                <c:pt idx="272">
                  <c:v>37.067833415373244</c:v>
                </c:pt>
                <c:pt idx="273">
                  <c:v>50.544135571226356</c:v>
                </c:pt>
                <c:pt idx="274">
                  <c:v>42.20324250762726</c:v>
                </c:pt>
                <c:pt idx="275">
                  <c:v>59.67168537390597</c:v>
                </c:pt>
                <c:pt idx="276">
                  <c:v>58.73210584295366</c:v>
                </c:pt>
                <c:pt idx="277">
                  <c:v>57.78923457870456</c:v>
                </c:pt>
                <c:pt idx="278">
                  <c:v>24.63239588517582</c:v>
                </c:pt>
                <c:pt idx="279">
                  <c:v>48.03625184070946</c:v>
                </c:pt>
                <c:pt idx="280">
                  <c:v>38.37844008586358</c:v>
                </c:pt>
                <c:pt idx="281">
                  <c:v>44.31254903213085</c:v>
                </c:pt>
                <c:pt idx="282">
                  <c:v>63.06538159168516</c:v>
                </c:pt>
                <c:pt idx="283">
                  <c:v>45.65585839264888</c:v>
                </c:pt>
                <c:pt idx="284">
                  <c:v>53.72779014373281</c:v>
                </c:pt>
                <c:pt idx="285">
                  <c:v>55.84247651779626</c:v>
                </c:pt>
                <c:pt idx="286">
                  <c:v>56.661876085268624</c:v>
                </c:pt>
                <c:pt idx="287">
                  <c:v>77.41333802421396</c:v>
                </c:pt>
                <c:pt idx="288">
                  <c:v>53.13066182005297</c:v>
                </c:pt>
                <c:pt idx="289">
                  <c:v>45.574464261952336</c:v>
                </c:pt>
                <c:pt idx="290">
                  <c:v>59.855102560361885</c:v>
                </c:pt>
                <c:pt idx="291">
                  <c:v>32.5602903839463</c:v>
                </c:pt>
                <c:pt idx="292">
                  <c:v>71.98989374567196</c:v>
                </c:pt>
                <c:pt idx="293">
                  <c:v>33.407971153873035</c:v>
                </c:pt>
                <c:pt idx="294">
                  <c:v>34.3175256373492</c:v>
                </c:pt>
                <c:pt idx="295">
                  <c:v>54.971242994140255</c:v>
                </c:pt>
                <c:pt idx="296">
                  <c:v>55.03689366142003</c:v>
                </c:pt>
                <c:pt idx="297">
                  <c:v>15.497683422096062</c:v>
                </c:pt>
                <c:pt idx="298">
                  <c:v>51.36480031738872</c:v>
                </c:pt>
                <c:pt idx="299">
                  <c:v>30.22626062403137</c:v>
                </c:pt>
                <c:pt idx="300">
                  <c:v>76.90509371830096</c:v>
                </c:pt>
                <c:pt idx="301">
                  <c:v>31.42201955442369</c:v>
                </c:pt>
                <c:pt idx="302">
                  <c:v>73.29761212671265</c:v>
                </c:pt>
                <c:pt idx="303">
                  <c:v>35.42607447893815</c:v>
                </c:pt>
                <c:pt idx="304">
                  <c:v>52.7156790835448</c:v>
                </c:pt>
                <c:pt idx="305">
                  <c:v>28.070985938604437</c:v>
                </c:pt>
                <c:pt idx="306">
                  <c:v>61.47567518216731</c:v>
                </c:pt>
                <c:pt idx="307">
                  <c:v>22.01234450441241</c:v>
                </c:pt>
                <c:pt idx="308">
                  <c:v>37.46247864405622</c:v>
                </c:pt>
                <c:pt idx="309">
                  <c:v>27.3415329835922</c:v>
                </c:pt>
                <c:pt idx="310">
                  <c:v>41.421025976433384</c:v>
                </c:pt>
                <c:pt idx="311">
                  <c:v>43.133442679872054</c:v>
                </c:pt>
                <c:pt idx="312">
                  <c:v>46.61773437616601</c:v>
                </c:pt>
                <c:pt idx="313">
                  <c:v>43.01248847525997</c:v>
                </c:pt>
                <c:pt idx="314">
                  <c:v>81.1138423624615</c:v>
                </c:pt>
                <c:pt idx="315">
                  <c:v>64.16667822400478</c:v>
                </c:pt>
                <c:pt idx="316">
                  <c:v>57.122852568520294</c:v>
                </c:pt>
                <c:pt idx="317">
                  <c:v>42.231875706853884</c:v>
                </c:pt>
                <c:pt idx="318">
                  <c:v>40.56625900050264</c:v>
                </c:pt>
                <c:pt idx="319">
                  <c:v>40.06776011861831</c:v>
                </c:pt>
                <c:pt idx="320">
                  <c:v>59.111072934302314</c:v>
                </c:pt>
                <c:pt idx="321">
                  <c:v>49.232887310789</c:v>
                </c:pt>
                <c:pt idx="322">
                  <c:v>53.56934917882317</c:v>
                </c:pt>
                <c:pt idx="323">
                  <c:v>47.35169667505031</c:v>
                </c:pt>
                <c:pt idx="324">
                  <c:v>37.1262227945224</c:v>
                </c:pt>
                <c:pt idx="325">
                  <c:v>49.14051434521474</c:v>
                </c:pt>
                <c:pt idx="326">
                  <c:v>41.11461377909525</c:v>
                </c:pt>
                <c:pt idx="327">
                  <c:v>27.285849500294624</c:v>
                </c:pt>
                <c:pt idx="328">
                  <c:v>40.15077992704709</c:v>
                </c:pt>
                <c:pt idx="329">
                  <c:v>45.44684123102592</c:v>
                </c:pt>
                <c:pt idx="330">
                  <c:v>28.409041007899383</c:v>
                </c:pt>
                <c:pt idx="331">
                  <c:v>37.68042796330339</c:v>
                </c:pt>
                <c:pt idx="332">
                  <c:v>43.341149469762264</c:v>
                </c:pt>
                <c:pt idx="333">
                  <c:v>46.64854011662672</c:v>
                </c:pt>
                <c:pt idx="334">
                  <c:v>38.03191911470487</c:v>
                </c:pt>
                <c:pt idx="335">
                  <c:v>50.42627475579402</c:v>
                </c:pt>
                <c:pt idx="336">
                  <c:v>23.875040837586486</c:v>
                </c:pt>
                <c:pt idx="337">
                  <c:v>46.07826061853191</c:v>
                </c:pt>
                <c:pt idx="338">
                  <c:v>60.05131019882017</c:v>
                </c:pt>
                <c:pt idx="339">
                  <c:v>63.467295870827044</c:v>
                </c:pt>
                <c:pt idx="340">
                  <c:v>73.59067374632409</c:v>
                </c:pt>
                <c:pt idx="341">
                  <c:v>56.490378521265285</c:v>
                </c:pt>
                <c:pt idx="342">
                  <c:v>59.611078215148666</c:v>
                </c:pt>
                <c:pt idx="343">
                  <c:v>52.45515428935134</c:v>
                </c:pt>
                <c:pt idx="344">
                  <c:v>44.99802453892089</c:v>
                </c:pt>
                <c:pt idx="345">
                  <c:v>60.30672214520324</c:v>
                </c:pt>
                <c:pt idx="346">
                  <c:v>38.7127408338351</c:v>
                </c:pt>
                <c:pt idx="347">
                  <c:v>43.199724068155255</c:v>
                </c:pt>
                <c:pt idx="348">
                  <c:v>45.132326218668624</c:v>
                </c:pt>
                <c:pt idx="349">
                  <c:v>39.18349279846884</c:v>
                </c:pt>
                <c:pt idx="350">
                  <c:v>32.58551097705867</c:v>
                </c:pt>
                <c:pt idx="351">
                  <c:v>52.78212503342775</c:v>
                </c:pt>
                <c:pt idx="352">
                  <c:v>25.89848704621111</c:v>
                </c:pt>
                <c:pt idx="353">
                  <c:v>39.33376812076488</c:v>
                </c:pt>
                <c:pt idx="354">
                  <c:v>83.88410309186291</c:v>
                </c:pt>
                <c:pt idx="355">
                  <c:v>47.884081747545174</c:v>
                </c:pt>
                <c:pt idx="356">
                  <c:v>67.07334026658444</c:v>
                </c:pt>
                <c:pt idx="357">
                  <c:v>69.62712228133039</c:v>
                </c:pt>
                <c:pt idx="358">
                  <c:v>68.63944017010644</c:v>
                </c:pt>
                <c:pt idx="359">
                  <c:v>69.47543706483135</c:v>
                </c:pt>
                <c:pt idx="360">
                  <c:v>46.47320513481751</c:v>
                </c:pt>
                <c:pt idx="361">
                  <c:v>36.68481977727196</c:v>
                </c:pt>
                <c:pt idx="362">
                  <c:v>67.14467144374984</c:v>
                </c:pt>
                <c:pt idx="363">
                  <c:v>41.76323932487675</c:v>
                </c:pt>
                <c:pt idx="364">
                  <c:v>56.182182420251216</c:v>
                </c:pt>
                <c:pt idx="365">
                  <c:v>53.767769856067495</c:v>
                </c:pt>
                <c:pt idx="366">
                  <c:v>56.10889884369024</c:v>
                </c:pt>
                <c:pt idx="367">
                  <c:v>32.98914179791335</c:v>
                </c:pt>
                <c:pt idx="368">
                  <c:v>81.2563324266474</c:v>
                </c:pt>
                <c:pt idx="369">
                  <c:v>43.856579853718124</c:v>
                </c:pt>
                <c:pt idx="370">
                  <c:v>57.94649155941116</c:v>
                </c:pt>
                <c:pt idx="371">
                  <c:v>49.11206989927057</c:v>
                </c:pt>
                <c:pt idx="372">
                  <c:v>61.472907773677036</c:v>
                </c:pt>
                <c:pt idx="373">
                  <c:v>75.91963547236087</c:v>
                </c:pt>
                <c:pt idx="374">
                  <c:v>51.695382325472565</c:v>
                </c:pt>
                <c:pt idx="375">
                  <c:v>50.514570418834566</c:v>
                </c:pt>
                <c:pt idx="376">
                  <c:v>47.856325655818516</c:v>
                </c:pt>
                <c:pt idx="377">
                  <c:v>60.54997326701999</c:v>
                </c:pt>
                <c:pt idx="378">
                  <c:v>61.17075225527274</c:v>
                </c:pt>
                <c:pt idx="379">
                  <c:v>40.34261434091947</c:v>
                </c:pt>
                <c:pt idx="380">
                  <c:v>45.02134296722517</c:v>
                </c:pt>
                <c:pt idx="381">
                  <c:v>67.25805883371827</c:v>
                </c:pt>
                <c:pt idx="382">
                  <c:v>37.65955763421189</c:v>
                </c:pt>
                <c:pt idx="383">
                  <c:v>44.18863021388456</c:v>
                </c:pt>
                <c:pt idx="384">
                  <c:v>57.289408451524366</c:v>
                </c:pt>
                <c:pt idx="385">
                  <c:v>61.719802568815986</c:v>
                </c:pt>
                <c:pt idx="386">
                  <c:v>45.646291143833075</c:v>
                </c:pt>
                <c:pt idx="387">
                  <c:v>53.22676441963813</c:v>
                </c:pt>
                <c:pt idx="388">
                  <c:v>52.082494039007635</c:v>
                </c:pt>
                <c:pt idx="389">
                  <c:v>43.08523287548969</c:v>
                </c:pt>
                <c:pt idx="390">
                  <c:v>48.019601904103766</c:v>
                </c:pt>
                <c:pt idx="391">
                  <c:v>32.06147133541852</c:v>
                </c:pt>
                <c:pt idx="392">
                  <c:v>34.759043197803</c:v>
                </c:pt>
                <c:pt idx="393">
                  <c:v>23.791422700278183</c:v>
                </c:pt>
                <c:pt idx="394">
                  <c:v>54.06105756293622</c:v>
                </c:pt>
                <c:pt idx="395">
                  <c:v>63.063807499140374</c:v>
                </c:pt>
                <c:pt idx="396">
                  <c:v>73.0009046112942</c:v>
                </c:pt>
                <c:pt idx="397">
                  <c:v>45.63803044857228</c:v>
                </c:pt>
                <c:pt idx="398">
                  <c:v>72.62987491091346</c:v>
                </c:pt>
                <c:pt idx="399">
                  <c:v>45.96518794109199</c:v>
                </c:pt>
              </c:numCache>
            </c:numRef>
          </c:yVal>
          <c:smooth val="0"/>
        </c:ser>
        <c:axId val="38310189"/>
        <c:axId val="9247382"/>
      </c:scatterChart>
      <c:val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crossBetween val="midCat"/>
        <c:dispUnits/>
      </c:valAx>
      <c:valAx>
        <c:axId val="924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3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15"/>
          <c:w val="0.930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measure'!$X$46:$X$445</c:f>
              <c:numCache>
                <c:ptCount val="400"/>
                <c:pt idx="0">
                  <c:v>72.59478858271888</c:v>
                </c:pt>
                <c:pt idx="1">
                  <c:v>58.904399783729204</c:v>
                </c:pt>
                <c:pt idx="2">
                  <c:v>36.568130726557825</c:v>
                </c:pt>
                <c:pt idx="3">
                  <c:v>57.2990502842769</c:v>
                </c:pt>
                <c:pt idx="4">
                  <c:v>57.96921377548979</c:v>
                </c:pt>
                <c:pt idx="5">
                  <c:v>36.944500853463616</c:v>
                </c:pt>
                <c:pt idx="6">
                  <c:v>59.81839612670147</c:v>
                </c:pt>
                <c:pt idx="7">
                  <c:v>47.562135064118806</c:v>
                </c:pt>
                <c:pt idx="8">
                  <c:v>51.28937395760548</c:v>
                </c:pt>
                <c:pt idx="9">
                  <c:v>67.31679427807899</c:v>
                </c:pt>
                <c:pt idx="10">
                  <c:v>34.079790981534984</c:v>
                </c:pt>
                <c:pt idx="11">
                  <c:v>65.62507812156402</c:v>
                </c:pt>
                <c:pt idx="12">
                  <c:v>52.87637576576445</c:v>
                </c:pt>
                <c:pt idx="13">
                  <c:v>73.17985222929232</c:v>
                </c:pt>
                <c:pt idx="14">
                  <c:v>39.965412283063365</c:v>
                </c:pt>
                <c:pt idx="15">
                  <c:v>46.71626040849113</c:v>
                </c:pt>
                <c:pt idx="16">
                  <c:v>50.04472581820649</c:v>
                </c:pt>
                <c:pt idx="17">
                  <c:v>28.411035004476425</c:v>
                </c:pt>
                <c:pt idx="18">
                  <c:v>15.929355089851601</c:v>
                </c:pt>
                <c:pt idx="19">
                  <c:v>53.84898754954542</c:v>
                </c:pt>
                <c:pt idx="20">
                  <c:v>55.881621158274</c:v>
                </c:pt>
                <c:pt idx="21">
                  <c:v>46.05377786746604</c:v>
                </c:pt>
                <c:pt idx="22">
                  <c:v>69.72511683035232</c:v>
                </c:pt>
                <c:pt idx="23">
                  <c:v>55.72340423056373</c:v>
                </c:pt>
                <c:pt idx="24">
                  <c:v>53.33760342715725</c:v>
                </c:pt>
                <c:pt idx="25">
                  <c:v>56.24208450413277</c:v>
                </c:pt>
                <c:pt idx="26">
                  <c:v>53.784811869238716</c:v>
                </c:pt>
                <c:pt idx="27">
                  <c:v>59.54655830582201</c:v>
                </c:pt>
                <c:pt idx="28">
                  <c:v>37.08601386382671</c:v>
                </c:pt>
                <c:pt idx="29">
                  <c:v>55.56121554542643</c:v>
                </c:pt>
                <c:pt idx="30">
                  <c:v>48.866021922640826</c:v>
                </c:pt>
                <c:pt idx="31">
                  <c:v>54.771171196487074</c:v>
                </c:pt>
                <c:pt idx="32">
                  <c:v>62.03441463258595</c:v>
                </c:pt>
                <c:pt idx="33">
                  <c:v>48.18021341097</c:v>
                </c:pt>
                <c:pt idx="34">
                  <c:v>64.92479020763496</c:v>
                </c:pt>
                <c:pt idx="35">
                  <c:v>78.74616525680653</c:v>
                </c:pt>
                <c:pt idx="36">
                  <c:v>45.41624912854054</c:v>
                </c:pt>
                <c:pt idx="37">
                  <c:v>58.04799834212961</c:v>
                </c:pt>
                <c:pt idx="38">
                  <c:v>51.42839880229157</c:v>
                </c:pt>
                <c:pt idx="39">
                  <c:v>65.33779882153021</c:v>
                </c:pt>
                <c:pt idx="40">
                  <c:v>63.40799959001028</c:v>
                </c:pt>
                <c:pt idx="41">
                  <c:v>73.80381427609623</c:v>
                </c:pt>
                <c:pt idx="42">
                  <c:v>60.10208115111486</c:v>
                </c:pt>
                <c:pt idx="43">
                  <c:v>51.399020503268666</c:v>
                </c:pt>
                <c:pt idx="44">
                  <c:v>51.86992425345453</c:v>
                </c:pt>
                <c:pt idx="45">
                  <c:v>54.18000300837164</c:v>
                </c:pt>
                <c:pt idx="46">
                  <c:v>46.609445693348434</c:v>
                </c:pt>
                <c:pt idx="47">
                  <c:v>70.78602240878774</c:v>
                </c:pt>
                <c:pt idx="48">
                  <c:v>32.633201374792016</c:v>
                </c:pt>
                <c:pt idx="49">
                  <c:v>40.05053618428358</c:v>
                </c:pt>
                <c:pt idx="50">
                  <c:v>44.60419333161212</c:v>
                </c:pt>
                <c:pt idx="51">
                  <c:v>45.75335358081314</c:v>
                </c:pt>
                <c:pt idx="52">
                  <c:v>63.967824900817504</c:v>
                </c:pt>
                <c:pt idx="53">
                  <c:v>55.80189174135151</c:v>
                </c:pt>
                <c:pt idx="54">
                  <c:v>41.09142119271696</c:v>
                </c:pt>
                <c:pt idx="55">
                  <c:v>47.563390207309624</c:v>
                </c:pt>
                <c:pt idx="56">
                  <c:v>21.546712044379376</c:v>
                </c:pt>
                <c:pt idx="57">
                  <c:v>26.406844874457526</c:v>
                </c:pt>
                <c:pt idx="58">
                  <c:v>36.214473605903706</c:v>
                </c:pt>
                <c:pt idx="59">
                  <c:v>37.18397737168245</c:v>
                </c:pt>
                <c:pt idx="60">
                  <c:v>48.25090027611332</c:v>
                </c:pt>
                <c:pt idx="61">
                  <c:v>61.52484567004366</c:v>
                </c:pt>
                <c:pt idx="62">
                  <c:v>67.30091919930155</c:v>
                </c:pt>
                <c:pt idx="63">
                  <c:v>33.87008443853193</c:v>
                </c:pt>
                <c:pt idx="64">
                  <c:v>54.308201463108375</c:v>
                </c:pt>
                <c:pt idx="65">
                  <c:v>48.788525400560914</c:v>
                </c:pt>
                <c:pt idx="66">
                  <c:v>44.925533953232545</c:v>
                </c:pt>
                <c:pt idx="67">
                  <c:v>31.243115598081282</c:v>
                </c:pt>
                <c:pt idx="68">
                  <c:v>57.643698577483335</c:v>
                </c:pt>
                <c:pt idx="69">
                  <c:v>38.69498587631035</c:v>
                </c:pt>
                <c:pt idx="70">
                  <c:v>38.264751596791726</c:v>
                </c:pt>
                <c:pt idx="71">
                  <c:v>49.80447894781537</c:v>
                </c:pt>
                <c:pt idx="72">
                  <c:v>57.02633734073315</c:v>
                </c:pt>
                <c:pt idx="73">
                  <c:v>64.38100041745992</c:v>
                </c:pt>
                <c:pt idx="74">
                  <c:v>33.365487483521186</c:v>
                </c:pt>
                <c:pt idx="75">
                  <c:v>72.55991105155606</c:v>
                </c:pt>
                <c:pt idx="76">
                  <c:v>42.911754014243535</c:v>
                </c:pt>
                <c:pt idx="77">
                  <c:v>51.388584183753025</c:v>
                </c:pt>
                <c:pt idx="78">
                  <c:v>34.12014573143911</c:v>
                </c:pt>
                <c:pt idx="79">
                  <c:v>53.08421668500108</c:v>
                </c:pt>
                <c:pt idx="80">
                  <c:v>62.97746974339779</c:v>
                </c:pt>
                <c:pt idx="81">
                  <c:v>34.8606559348401</c:v>
                </c:pt>
                <c:pt idx="82">
                  <c:v>64.52221750616258</c:v>
                </c:pt>
                <c:pt idx="83">
                  <c:v>62.15727528999376</c:v>
                </c:pt>
                <c:pt idx="84">
                  <c:v>29.806063342399284</c:v>
                </c:pt>
                <c:pt idx="85">
                  <c:v>46.76496367373978</c:v>
                </c:pt>
                <c:pt idx="86">
                  <c:v>95.977090602752</c:v>
                </c:pt>
                <c:pt idx="87">
                  <c:v>67.85256890078676</c:v>
                </c:pt>
                <c:pt idx="88">
                  <c:v>36.25755545873113</c:v>
                </c:pt>
                <c:pt idx="89">
                  <c:v>58.41297814067204</c:v>
                </c:pt>
                <c:pt idx="90">
                  <c:v>56.917993540117116</c:v>
                </c:pt>
                <c:pt idx="91">
                  <c:v>35.88589456560537</c:v>
                </c:pt>
                <c:pt idx="92">
                  <c:v>40.37477594257598</c:v>
                </c:pt>
                <c:pt idx="93">
                  <c:v>43.479359813939254</c:v>
                </c:pt>
                <c:pt idx="94">
                  <c:v>38.215553141448204</c:v>
                </c:pt>
                <c:pt idx="95">
                  <c:v>49.98322975933592</c:v>
                </c:pt>
                <c:pt idx="96">
                  <c:v>35.21165126571782</c:v>
                </c:pt>
                <c:pt idx="97">
                  <c:v>53.29769308296425</c:v>
                </c:pt>
                <c:pt idx="98">
                  <c:v>70.55142826644493</c:v>
                </c:pt>
                <c:pt idx="99">
                  <c:v>51.18384397549294</c:v>
                </c:pt>
                <c:pt idx="100">
                  <c:v>58.41523771210245</c:v>
                </c:pt>
                <c:pt idx="101">
                  <c:v>58.015483078483044</c:v>
                </c:pt>
                <c:pt idx="102">
                  <c:v>67.39191969611278</c:v>
                </c:pt>
                <c:pt idx="103">
                  <c:v>62.396984521647354</c:v>
                </c:pt>
                <c:pt idx="104">
                  <c:v>37.082720546441664</c:v>
                </c:pt>
                <c:pt idx="105">
                  <c:v>41.18009331995863</c:v>
                </c:pt>
                <c:pt idx="106">
                  <c:v>33.68272123557577</c:v>
                </c:pt>
                <c:pt idx="107">
                  <c:v>39.923949235807164</c:v>
                </c:pt>
                <c:pt idx="108">
                  <c:v>33.367103973226705</c:v>
                </c:pt>
                <c:pt idx="109">
                  <c:v>51.49038015264063</c:v>
                </c:pt>
                <c:pt idx="110">
                  <c:v>72.25907837831822</c:v>
                </c:pt>
                <c:pt idx="111">
                  <c:v>55.71012947345612</c:v>
                </c:pt>
                <c:pt idx="112">
                  <c:v>42.10449051406968</c:v>
                </c:pt>
                <c:pt idx="113">
                  <c:v>40.81160418265465</c:v>
                </c:pt>
                <c:pt idx="114">
                  <c:v>64.39766980707724</c:v>
                </c:pt>
                <c:pt idx="115">
                  <c:v>22.11233034246743</c:v>
                </c:pt>
                <c:pt idx="116">
                  <c:v>38.93881981103635</c:v>
                </c:pt>
                <c:pt idx="117">
                  <c:v>39.64190919360179</c:v>
                </c:pt>
                <c:pt idx="118">
                  <c:v>51.31410720751336</c:v>
                </c:pt>
                <c:pt idx="119">
                  <c:v>49.523369124652845</c:v>
                </c:pt>
                <c:pt idx="120">
                  <c:v>42.57678374970564</c:v>
                </c:pt>
                <c:pt idx="121">
                  <c:v>52.95301977407185</c:v>
                </c:pt>
                <c:pt idx="122">
                  <c:v>52.834708382385315</c:v>
                </c:pt>
                <c:pt idx="123">
                  <c:v>49.3637335507474</c:v>
                </c:pt>
                <c:pt idx="124">
                  <c:v>44.323490020106206</c:v>
                </c:pt>
                <c:pt idx="125">
                  <c:v>55.171814511713706</c:v>
                </c:pt>
                <c:pt idx="126">
                  <c:v>56.34983246310041</c:v>
                </c:pt>
                <c:pt idx="127">
                  <c:v>70.8791843858969</c:v>
                </c:pt>
                <c:pt idx="128">
                  <c:v>24.503813671992763</c:v>
                </c:pt>
                <c:pt idx="129">
                  <c:v>49.15232589853524</c:v>
                </c:pt>
                <c:pt idx="130">
                  <c:v>45.06144066946169</c:v>
                </c:pt>
                <c:pt idx="131">
                  <c:v>60.33017640858177</c:v>
                </c:pt>
                <c:pt idx="132">
                  <c:v>29.566920517442092</c:v>
                </c:pt>
                <c:pt idx="133">
                  <c:v>54.56690259706838</c:v>
                </c:pt>
                <c:pt idx="134">
                  <c:v>54.41412036706241</c:v>
                </c:pt>
                <c:pt idx="135">
                  <c:v>50.856179379691575</c:v>
                </c:pt>
                <c:pt idx="136">
                  <c:v>50.9637155801631</c:v>
                </c:pt>
                <c:pt idx="137">
                  <c:v>51.64696657388741</c:v>
                </c:pt>
                <c:pt idx="138">
                  <c:v>35.01443679405271</c:v>
                </c:pt>
                <c:pt idx="139">
                  <c:v>57.02450909300305</c:v>
                </c:pt>
                <c:pt idx="140">
                  <c:v>53.94571138671148</c:v>
                </c:pt>
                <c:pt idx="141">
                  <c:v>57.380388836802055</c:v>
                </c:pt>
                <c:pt idx="142">
                  <c:v>61.68010936593264</c:v>
                </c:pt>
                <c:pt idx="143">
                  <c:v>56.94794988842831</c:v>
                </c:pt>
                <c:pt idx="144">
                  <c:v>48.91441060692323</c:v>
                </c:pt>
                <c:pt idx="145">
                  <c:v>47.84975535040624</c:v>
                </c:pt>
                <c:pt idx="146">
                  <c:v>60.09314823194213</c:v>
                </c:pt>
                <c:pt idx="147">
                  <c:v>48.28428140533043</c:v>
                </c:pt>
                <c:pt idx="148">
                  <c:v>31.542456754083112</c:v>
                </c:pt>
                <c:pt idx="149">
                  <c:v>61.70027204262858</c:v>
                </c:pt>
                <c:pt idx="150">
                  <c:v>69.4291474459098</c:v>
                </c:pt>
                <c:pt idx="151">
                  <c:v>54.93940466643507</c:v>
                </c:pt>
                <c:pt idx="152">
                  <c:v>46.67793530942676</c:v>
                </c:pt>
                <c:pt idx="153">
                  <c:v>61.160713111120046</c:v>
                </c:pt>
                <c:pt idx="154">
                  <c:v>60.910981589596034</c:v>
                </c:pt>
                <c:pt idx="155">
                  <c:v>33.65857920410553</c:v>
                </c:pt>
                <c:pt idx="156">
                  <c:v>35.53510735786564</c:v>
                </c:pt>
                <c:pt idx="157">
                  <c:v>50.55754149304629</c:v>
                </c:pt>
                <c:pt idx="158">
                  <c:v>44.02194791456683</c:v>
                </c:pt>
                <c:pt idx="159">
                  <c:v>28.487548684313424</c:v>
                </c:pt>
                <c:pt idx="160">
                  <c:v>48.81572265680981</c:v>
                </c:pt>
                <c:pt idx="161">
                  <c:v>60.181781579723875</c:v>
                </c:pt>
                <c:pt idx="162">
                  <c:v>48.75741108363005</c:v>
                </c:pt>
                <c:pt idx="163">
                  <c:v>39.72506208743301</c:v>
                </c:pt>
                <c:pt idx="164">
                  <c:v>73.40356184007244</c:v>
                </c:pt>
                <c:pt idx="165">
                  <c:v>43.52850278471618</c:v>
                </c:pt>
                <c:pt idx="166">
                  <c:v>51.133942854804054</c:v>
                </c:pt>
                <c:pt idx="167">
                  <c:v>37.223130464936105</c:v>
                </c:pt>
                <c:pt idx="168">
                  <c:v>40.144488776547554</c:v>
                </c:pt>
                <c:pt idx="169">
                  <c:v>56.09652828412838</c:v>
                </c:pt>
                <c:pt idx="170">
                  <c:v>38.759711007971234</c:v>
                </c:pt>
                <c:pt idx="171">
                  <c:v>61.56905145217385</c:v>
                </c:pt>
                <c:pt idx="172">
                  <c:v>53.48944302818845</c:v>
                </c:pt>
                <c:pt idx="173">
                  <c:v>59.35529591818067</c:v>
                </c:pt>
                <c:pt idx="174">
                  <c:v>35.73836435633703</c:v>
                </c:pt>
                <c:pt idx="175">
                  <c:v>54.56900608632164</c:v>
                </c:pt>
                <c:pt idx="176">
                  <c:v>34.84145076544817</c:v>
                </c:pt>
                <c:pt idx="177">
                  <c:v>50.57601628881392</c:v>
                </c:pt>
                <c:pt idx="178">
                  <c:v>64.43979847696424</c:v>
                </c:pt>
                <c:pt idx="179">
                  <c:v>45.963226260133986</c:v>
                </c:pt>
                <c:pt idx="180">
                  <c:v>28.33080331309891</c:v>
                </c:pt>
                <c:pt idx="181">
                  <c:v>57.81537212900971</c:v>
                </c:pt>
                <c:pt idx="182">
                  <c:v>43.65162850189583</c:v>
                </c:pt>
                <c:pt idx="183">
                  <c:v>50.805278052996584</c:v>
                </c:pt>
                <c:pt idx="184">
                  <c:v>42.7287277795396</c:v>
                </c:pt>
                <c:pt idx="185">
                  <c:v>48.975975271480344</c:v>
                </c:pt>
                <c:pt idx="186">
                  <c:v>41.133341544746145</c:v>
                </c:pt>
                <c:pt idx="187">
                  <c:v>53.397863351559224</c:v>
                </c:pt>
                <c:pt idx="188">
                  <c:v>38.695991294062786</c:v>
                </c:pt>
                <c:pt idx="189">
                  <c:v>44.841787585284465</c:v>
                </c:pt>
                <c:pt idx="190">
                  <c:v>34.3825527243288</c:v>
                </c:pt>
                <c:pt idx="191">
                  <c:v>60.01650219506839</c:v>
                </c:pt>
                <c:pt idx="192">
                  <c:v>48.861068986624545</c:v>
                </c:pt>
                <c:pt idx="193">
                  <c:v>53.77013200237172</c:v>
                </c:pt>
                <c:pt idx="194">
                  <c:v>46.768365533447245</c:v>
                </c:pt>
                <c:pt idx="195">
                  <c:v>45.05621799879819</c:v>
                </c:pt>
                <c:pt idx="196">
                  <c:v>37.08917704811897</c:v>
                </c:pt>
                <c:pt idx="197">
                  <c:v>62.42025749299228</c:v>
                </c:pt>
                <c:pt idx="198">
                  <c:v>43.26058120415225</c:v>
                </c:pt>
                <c:pt idx="199">
                  <c:v>50.241427452552145</c:v>
                </c:pt>
                <c:pt idx="200">
                  <c:v>66.24540748097898</c:v>
                </c:pt>
                <c:pt idx="201">
                  <c:v>30.741382118754224</c:v>
                </c:pt>
                <c:pt idx="202">
                  <c:v>34.223618841908106</c:v>
                </c:pt>
                <c:pt idx="203">
                  <c:v>59.428419230134445</c:v>
                </c:pt>
                <c:pt idx="204">
                  <c:v>63.281047308749045</c:v>
                </c:pt>
                <c:pt idx="205">
                  <c:v>59.141027617926184</c:v>
                </c:pt>
                <c:pt idx="206">
                  <c:v>48.003086510885936</c:v>
                </c:pt>
                <c:pt idx="207">
                  <c:v>41.32976791560549</c:v>
                </c:pt>
                <c:pt idx="208">
                  <c:v>35.452976319961024</c:v>
                </c:pt>
                <c:pt idx="209">
                  <c:v>39.98837947923485</c:v>
                </c:pt>
                <c:pt idx="210">
                  <c:v>81.52436883672021</c:v>
                </c:pt>
                <c:pt idx="211">
                  <c:v>36.21804035096774</c:v>
                </c:pt>
                <c:pt idx="212">
                  <c:v>60.64726917528269</c:v>
                </c:pt>
                <c:pt idx="213">
                  <c:v>39.80276982212699</c:v>
                </c:pt>
                <c:pt idx="214">
                  <c:v>62.2400078245647</c:v>
                </c:pt>
                <c:pt idx="215">
                  <c:v>73.42121633885424</c:v>
                </c:pt>
                <c:pt idx="216">
                  <c:v>66.8431300481458</c:v>
                </c:pt>
                <c:pt idx="217">
                  <c:v>47.575571550497166</c:v>
                </c:pt>
                <c:pt idx="218">
                  <c:v>46.83284729617918</c:v>
                </c:pt>
                <c:pt idx="219">
                  <c:v>39.40633372322311</c:v>
                </c:pt>
                <c:pt idx="220">
                  <c:v>80.20746853957085</c:v>
                </c:pt>
                <c:pt idx="221">
                  <c:v>52.75377626705043</c:v>
                </c:pt>
                <c:pt idx="222">
                  <c:v>30.571335200147807</c:v>
                </c:pt>
                <c:pt idx="223">
                  <c:v>39.27231157060529</c:v>
                </c:pt>
                <c:pt idx="224">
                  <c:v>37.07145683683442</c:v>
                </c:pt>
                <c:pt idx="225">
                  <c:v>63.26235360542168</c:v>
                </c:pt>
                <c:pt idx="226">
                  <c:v>43.17816873146181</c:v>
                </c:pt>
                <c:pt idx="227">
                  <c:v>34.32064511658835</c:v>
                </c:pt>
                <c:pt idx="228">
                  <c:v>41.0669432561034</c:v>
                </c:pt>
                <c:pt idx="229">
                  <c:v>63.21831385085557</c:v>
                </c:pt>
                <c:pt idx="230">
                  <c:v>32.06404473614332</c:v>
                </c:pt>
                <c:pt idx="231">
                  <c:v>45.31381046225714</c:v>
                </c:pt>
                <c:pt idx="232">
                  <c:v>51.42241874424981</c:v>
                </c:pt>
                <c:pt idx="233">
                  <c:v>64.6916133420921</c:v>
                </c:pt>
                <c:pt idx="234">
                  <c:v>44.24773997051986</c:v>
                </c:pt>
                <c:pt idx="235">
                  <c:v>39.13332808460938</c:v>
                </c:pt>
                <c:pt idx="236">
                  <c:v>38.60232226861065</c:v>
                </c:pt>
                <c:pt idx="237">
                  <c:v>33.06685817326954</c:v>
                </c:pt>
                <c:pt idx="238">
                  <c:v>64.85206607270158</c:v>
                </c:pt>
                <c:pt idx="239">
                  <c:v>26.051804051185787</c:v>
                </c:pt>
                <c:pt idx="240">
                  <c:v>63.69574486671327</c:v>
                </c:pt>
                <c:pt idx="241">
                  <c:v>52.01132268492724</c:v>
                </c:pt>
                <c:pt idx="242">
                  <c:v>62.19994384922346</c:v>
                </c:pt>
                <c:pt idx="243">
                  <c:v>35.60540845893006</c:v>
                </c:pt>
                <c:pt idx="244">
                  <c:v>36.016363369280626</c:v>
                </c:pt>
                <c:pt idx="245">
                  <c:v>53.1260803005522</c:v>
                </c:pt>
                <c:pt idx="246">
                  <c:v>72.03066624664218</c:v>
                </c:pt>
                <c:pt idx="247">
                  <c:v>52.35179927254285</c:v>
                </c:pt>
                <c:pt idx="248">
                  <c:v>53.07974601240269</c:v>
                </c:pt>
                <c:pt idx="249">
                  <c:v>77.69039855302542</c:v>
                </c:pt>
                <c:pt idx="250">
                  <c:v>50.474182013408836</c:v>
                </c:pt>
                <c:pt idx="251">
                  <c:v>49.39832269169035</c:v>
                </c:pt>
                <c:pt idx="252">
                  <c:v>48.24078898960318</c:v>
                </c:pt>
                <c:pt idx="253">
                  <c:v>41.26056274266088</c:v>
                </c:pt>
                <c:pt idx="254">
                  <c:v>41.63379498278314</c:v>
                </c:pt>
                <c:pt idx="255">
                  <c:v>40.93409945443746</c:v>
                </c:pt>
                <c:pt idx="256">
                  <c:v>66.28666821204776</c:v>
                </c:pt>
                <c:pt idx="257">
                  <c:v>44.59697404519886</c:v>
                </c:pt>
                <c:pt idx="258">
                  <c:v>45.95786902477424</c:v>
                </c:pt>
                <c:pt idx="259">
                  <c:v>75.63745761387162</c:v>
                </c:pt>
                <c:pt idx="260">
                  <c:v>56.553563701173275</c:v>
                </c:pt>
                <c:pt idx="261">
                  <c:v>52.26839419920698</c:v>
                </c:pt>
                <c:pt idx="262">
                  <c:v>36.934909050573964</c:v>
                </c:pt>
                <c:pt idx="263">
                  <c:v>40.963700199111734</c:v>
                </c:pt>
                <c:pt idx="264">
                  <c:v>47.17906889492723</c:v>
                </c:pt>
                <c:pt idx="265">
                  <c:v>56.51267031590996</c:v>
                </c:pt>
                <c:pt idx="266">
                  <c:v>61.893436458874376</c:v>
                </c:pt>
                <c:pt idx="267">
                  <c:v>58.564534590145435</c:v>
                </c:pt>
                <c:pt idx="268">
                  <c:v>47.7903758410674</c:v>
                </c:pt>
                <c:pt idx="269">
                  <c:v>50.637290547979305</c:v>
                </c:pt>
                <c:pt idx="270">
                  <c:v>46.360659159199926</c:v>
                </c:pt>
                <c:pt idx="271">
                  <c:v>39.091919560560434</c:v>
                </c:pt>
                <c:pt idx="272">
                  <c:v>48.22639573600309</c:v>
                </c:pt>
                <c:pt idx="273">
                  <c:v>38.852411102957376</c:v>
                </c:pt>
                <c:pt idx="274">
                  <c:v>55.48689238490492</c:v>
                </c:pt>
                <c:pt idx="275">
                  <c:v>45.10486924845978</c:v>
                </c:pt>
                <c:pt idx="276">
                  <c:v>33.17761785754047</c:v>
                </c:pt>
                <c:pt idx="277">
                  <c:v>41.448936630039114</c:v>
                </c:pt>
                <c:pt idx="278">
                  <c:v>62.518165738032806</c:v>
                </c:pt>
                <c:pt idx="279">
                  <c:v>51.53429650775836</c:v>
                </c:pt>
                <c:pt idx="280">
                  <c:v>71.1647530313095</c:v>
                </c:pt>
                <c:pt idx="281">
                  <c:v>38.958166555928784</c:v>
                </c:pt>
                <c:pt idx="282">
                  <c:v>70.38557388877663</c:v>
                </c:pt>
                <c:pt idx="283">
                  <c:v>63.995107956567395</c:v>
                </c:pt>
                <c:pt idx="284">
                  <c:v>53.3171301026633</c:v>
                </c:pt>
                <c:pt idx="285">
                  <c:v>45.48875489248144</c:v>
                </c:pt>
                <c:pt idx="286">
                  <c:v>52.22491243235309</c:v>
                </c:pt>
                <c:pt idx="287">
                  <c:v>48.48594632017445</c:v>
                </c:pt>
                <c:pt idx="288">
                  <c:v>43.425370943668845</c:v>
                </c:pt>
                <c:pt idx="289">
                  <c:v>50.472779880118374</c:v>
                </c:pt>
                <c:pt idx="290">
                  <c:v>48.416001628017824</c:v>
                </c:pt>
                <c:pt idx="291">
                  <c:v>40.48675437514686</c:v>
                </c:pt>
                <c:pt idx="292">
                  <c:v>39.54696499490957</c:v>
                </c:pt>
                <c:pt idx="293">
                  <c:v>37.875619613530475</c:v>
                </c:pt>
                <c:pt idx="294">
                  <c:v>66.00688989811327</c:v>
                </c:pt>
                <c:pt idx="295">
                  <c:v>45.22127114347468</c:v>
                </c:pt>
                <c:pt idx="296">
                  <c:v>50.20083133356698</c:v>
                </c:pt>
                <c:pt idx="297">
                  <c:v>45.660152304673446</c:v>
                </c:pt>
                <c:pt idx="298">
                  <c:v>43.44226673665631</c:v>
                </c:pt>
                <c:pt idx="299">
                  <c:v>51.229338062821185</c:v>
                </c:pt>
                <c:pt idx="300">
                  <c:v>45.05193723024061</c:v>
                </c:pt>
                <c:pt idx="301">
                  <c:v>55.64680044175121</c:v>
                </c:pt>
                <c:pt idx="302">
                  <c:v>51.03543360935524</c:v>
                </c:pt>
                <c:pt idx="303">
                  <c:v>42.48290889068252</c:v>
                </c:pt>
                <c:pt idx="304">
                  <c:v>64.59032144050214</c:v>
                </c:pt>
                <c:pt idx="305">
                  <c:v>61.33410139512172</c:v>
                </c:pt>
                <c:pt idx="306">
                  <c:v>79.609878183945</c:v>
                </c:pt>
                <c:pt idx="307">
                  <c:v>50.79773462751736</c:v>
                </c:pt>
                <c:pt idx="308">
                  <c:v>67.09133677843161</c:v>
                </c:pt>
                <c:pt idx="309">
                  <c:v>48.84083172746462</c:v>
                </c:pt>
                <c:pt idx="310">
                  <c:v>49.55315027846781</c:v>
                </c:pt>
                <c:pt idx="311">
                  <c:v>52.60559175020272</c:v>
                </c:pt>
                <c:pt idx="312">
                  <c:v>47.71848769193049</c:v>
                </c:pt>
                <c:pt idx="313">
                  <c:v>64.12022091868495</c:v>
                </c:pt>
                <c:pt idx="314">
                  <c:v>29.26104460647516</c:v>
                </c:pt>
                <c:pt idx="315">
                  <c:v>46.2707630511678</c:v>
                </c:pt>
                <c:pt idx="316">
                  <c:v>40.382901478311524</c:v>
                </c:pt>
                <c:pt idx="317">
                  <c:v>38.404721090542076</c:v>
                </c:pt>
                <c:pt idx="318">
                  <c:v>38.580887484775445</c:v>
                </c:pt>
                <c:pt idx="319">
                  <c:v>60.65850884413715</c:v>
                </c:pt>
                <c:pt idx="320">
                  <c:v>47.321409739139646</c:v>
                </c:pt>
                <c:pt idx="321">
                  <c:v>69.05156636719386</c:v>
                </c:pt>
                <c:pt idx="322">
                  <c:v>60.013469218920584</c:v>
                </c:pt>
                <c:pt idx="323">
                  <c:v>43.58959862865319</c:v>
                </c:pt>
                <c:pt idx="324">
                  <c:v>89.94379176416571</c:v>
                </c:pt>
                <c:pt idx="325">
                  <c:v>24.755995468492642</c:v>
                </c:pt>
                <c:pt idx="326">
                  <c:v>57.91142343424194</c:v>
                </c:pt>
                <c:pt idx="327">
                  <c:v>54.14945306730216</c:v>
                </c:pt>
                <c:pt idx="328">
                  <c:v>34.576066813079684</c:v>
                </c:pt>
                <c:pt idx="329">
                  <c:v>57.40326908263577</c:v>
                </c:pt>
                <c:pt idx="330">
                  <c:v>63.51441149820314</c:v>
                </c:pt>
                <c:pt idx="331">
                  <c:v>41.79989382429004</c:v>
                </c:pt>
                <c:pt idx="332">
                  <c:v>66.58403425123171</c:v>
                </c:pt>
                <c:pt idx="333">
                  <c:v>44.67477367718982</c:v>
                </c:pt>
                <c:pt idx="334">
                  <c:v>47.14010780194053</c:v>
                </c:pt>
                <c:pt idx="335">
                  <c:v>47.14080757439706</c:v>
                </c:pt>
                <c:pt idx="336">
                  <c:v>58.85613835197273</c:v>
                </c:pt>
                <c:pt idx="337">
                  <c:v>40.7361767568927</c:v>
                </c:pt>
                <c:pt idx="338">
                  <c:v>51.518017448517924</c:v>
                </c:pt>
                <c:pt idx="339">
                  <c:v>53.97916978511758</c:v>
                </c:pt>
                <c:pt idx="340">
                  <c:v>56.84507753077538</c:v>
                </c:pt>
                <c:pt idx="341">
                  <c:v>62.05052738692394</c:v>
                </c:pt>
                <c:pt idx="342">
                  <c:v>39.052948130590686</c:v>
                </c:pt>
                <c:pt idx="343">
                  <c:v>40.31987877512394</c:v>
                </c:pt>
                <c:pt idx="344">
                  <c:v>76.24084250908476</c:v>
                </c:pt>
                <c:pt idx="345">
                  <c:v>64.53793055072659</c:v>
                </c:pt>
                <c:pt idx="346">
                  <c:v>67.87957383186978</c:v>
                </c:pt>
                <c:pt idx="347">
                  <c:v>34.19804645859947</c:v>
                </c:pt>
                <c:pt idx="348">
                  <c:v>52.398927754719935</c:v>
                </c:pt>
                <c:pt idx="349">
                  <c:v>48.31603055402317</c:v>
                </c:pt>
                <c:pt idx="350">
                  <c:v>53.55690721077356</c:v>
                </c:pt>
                <c:pt idx="351">
                  <c:v>40.31217529751038</c:v>
                </c:pt>
                <c:pt idx="352">
                  <c:v>69.7427082098502</c:v>
                </c:pt>
                <c:pt idx="353">
                  <c:v>58.01559952816046</c:v>
                </c:pt>
                <c:pt idx="354">
                  <c:v>49.16833389954887</c:v>
                </c:pt>
                <c:pt idx="355">
                  <c:v>34.51976571387695</c:v>
                </c:pt>
                <c:pt idx="356">
                  <c:v>64.93456957375776</c:v>
                </c:pt>
                <c:pt idx="357">
                  <c:v>56.46174919082334</c:v>
                </c:pt>
                <c:pt idx="358">
                  <c:v>29.691941813581586</c:v>
                </c:pt>
                <c:pt idx="359">
                  <c:v>50.155957085283326</c:v>
                </c:pt>
                <c:pt idx="360">
                  <c:v>45.79204566165331</c:v>
                </c:pt>
                <c:pt idx="361">
                  <c:v>49.84567926903536</c:v>
                </c:pt>
                <c:pt idx="362">
                  <c:v>39.11805514978967</c:v>
                </c:pt>
                <c:pt idx="363">
                  <c:v>49.64836070166022</c:v>
                </c:pt>
                <c:pt idx="364">
                  <c:v>51.89194227490793</c:v>
                </c:pt>
                <c:pt idx="365">
                  <c:v>56.015617078795216</c:v>
                </c:pt>
                <c:pt idx="366">
                  <c:v>56.11241014489633</c:v>
                </c:pt>
                <c:pt idx="367">
                  <c:v>50.63065061165625</c:v>
                </c:pt>
                <c:pt idx="368">
                  <c:v>46.05946874352409</c:v>
                </c:pt>
                <c:pt idx="369">
                  <c:v>40.21449074567268</c:v>
                </c:pt>
                <c:pt idx="370">
                  <c:v>55.823828784646736</c:v>
                </c:pt>
                <c:pt idx="371">
                  <c:v>28.280414798164138</c:v>
                </c:pt>
                <c:pt idx="372">
                  <c:v>45.96804205410207</c:v>
                </c:pt>
                <c:pt idx="373">
                  <c:v>50.48968870663283</c:v>
                </c:pt>
                <c:pt idx="374">
                  <c:v>30.3191708253104</c:v>
                </c:pt>
                <c:pt idx="375">
                  <c:v>59.83947106809603</c:v>
                </c:pt>
                <c:pt idx="376">
                  <c:v>47.182875509321946</c:v>
                </c:pt>
                <c:pt idx="377">
                  <c:v>31.876708199685762</c:v>
                </c:pt>
                <c:pt idx="378">
                  <c:v>34.633234017913885</c:v>
                </c:pt>
                <c:pt idx="379">
                  <c:v>53.40093561212547</c:v>
                </c:pt>
                <c:pt idx="380">
                  <c:v>63.19171784835329</c:v>
                </c:pt>
                <c:pt idx="381">
                  <c:v>38.750270087362</c:v>
                </c:pt>
                <c:pt idx="382">
                  <c:v>61.079198346409385</c:v>
                </c:pt>
                <c:pt idx="383">
                  <c:v>41.65976256660875</c:v>
                </c:pt>
                <c:pt idx="384">
                  <c:v>44.39296340860131</c:v>
                </c:pt>
                <c:pt idx="385">
                  <c:v>39.09367232392226</c:v>
                </c:pt>
                <c:pt idx="386">
                  <c:v>59.482022610753106</c:v>
                </c:pt>
                <c:pt idx="387">
                  <c:v>60.99991516256193</c:v>
                </c:pt>
                <c:pt idx="388">
                  <c:v>41.63909617628859</c:v>
                </c:pt>
                <c:pt idx="389">
                  <c:v>56.27096687620978</c:v>
                </c:pt>
                <c:pt idx="390">
                  <c:v>71.15414805965898</c:v>
                </c:pt>
                <c:pt idx="391">
                  <c:v>33.94033139826758</c:v>
                </c:pt>
                <c:pt idx="392">
                  <c:v>60.30826970924233</c:v>
                </c:pt>
                <c:pt idx="393">
                  <c:v>44.330400292999826</c:v>
                </c:pt>
                <c:pt idx="394">
                  <c:v>57.0790458889892</c:v>
                </c:pt>
                <c:pt idx="395">
                  <c:v>48.44684103735214</c:v>
                </c:pt>
                <c:pt idx="396">
                  <c:v>49.76363710843085</c:v>
                </c:pt>
                <c:pt idx="397">
                  <c:v>47.57727961915752</c:v>
                </c:pt>
                <c:pt idx="398">
                  <c:v>29.429333333646003</c:v>
                </c:pt>
                <c:pt idx="399">
                  <c:v>48.33482055525511</c:v>
                </c:pt>
              </c:numCache>
            </c:numRef>
          </c:xVal>
          <c:yVal>
            <c:numRef>
              <c:f>'Calibrated measure'!$Y$46:$Y$445</c:f>
              <c:numCache>
                <c:ptCount val="400"/>
                <c:pt idx="0">
                  <c:v>5.32403500089238</c:v>
                </c:pt>
                <c:pt idx="1">
                  <c:v>0.5999733011823594</c:v>
                </c:pt>
                <c:pt idx="2">
                  <c:v>5.041492602341322</c:v>
                </c:pt>
                <c:pt idx="3">
                  <c:v>-1.294803859887736</c:v>
                </c:pt>
                <c:pt idx="4">
                  <c:v>11.207714103499747</c:v>
                </c:pt>
                <c:pt idx="5">
                  <c:v>-21.157682437343453</c:v>
                </c:pt>
                <c:pt idx="6">
                  <c:v>15.036291990044958</c:v>
                </c:pt>
                <c:pt idx="7">
                  <c:v>9.880191610662926</c:v>
                </c:pt>
                <c:pt idx="8">
                  <c:v>6.902682180250132</c:v>
                </c:pt>
                <c:pt idx="9">
                  <c:v>10.539842409097716</c:v>
                </c:pt>
                <c:pt idx="10">
                  <c:v>-12.457110358812436</c:v>
                </c:pt>
                <c:pt idx="11">
                  <c:v>-1.807745930002767</c:v>
                </c:pt>
                <c:pt idx="12">
                  <c:v>-6.54711855330023</c:v>
                </c:pt>
                <c:pt idx="13">
                  <c:v>5.958561854189156</c:v>
                </c:pt>
                <c:pt idx="14">
                  <c:v>3.5305612214428095</c:v>
                </c:pt>
                <c:pt idx="15">
                  <c:v>-1.3900439136957488</c:v>
                </c:pt>
                <c:pt idx="16">
                  <c:v>4.326308290524899</c:v>
                </c:pt>
                <c:pt idx="17">
                  <c:v>4.885814585542754</c:v>
                </c:pt>
                <c:pt idx="18">
                  <c:v>-17.111798622870197</c:v>
                </c:pt>
                <c:pt idx="19">
                  <c:v>3.4661655200005015</c:v>
                </c:pt>
                <c:pt idx="20">
                  <c:v>-3.2418011270306195</c:v>
                </c:pt>
                <c:pt idx="21">
                  <c:v>-2.5446580682580944</c:v>
                </c:pt>
                <c:pt idx="22">
                  <c:v>8.527698297037745</c:v>
                </c:pt>
                <c:pt idx="23">
                  <c:v>8.212672633260134</c:v>
                </c:pt>
                <c:pt idx="24">
                  <c:v>-3.2365557068022284</c:v>
                </c:pt>
                <c:pt idx="25">
                  <c:v>6.937606562231892</c:v>
                </c:pt>
                <c:pt idx="26">
                  <c:v>13.480392963606505</c:v>
                </c:pt>
                <c:pt idx="27">
                  <c:v>7.182097121421705</c:v>
                </c:pt>
                <c:pt idx="28">
                  <c:v>-8.520456061509883</c:v>
                </c:pt>
                <c:pt idx="29">
                  <c:v>-3.4262100682012573</c:v>
                </c:pt>
                <c:pt idx="30">
                  <c:v>-8.659374507211702</c:v>
                </c:pt>
                <c:pt idx="31">
                  <c:v>7.0923684512145115</c:v>
                </c:pt>
                <c:pt idx="32">
                  <c:v>6.190663172935608</c:v>
                </c:pt>
                <c:pt idx="33">
                  <c:v>14.733504541782999</c:v>
                </c:pt>
                <c:pt idx="34">
                  <c:v>9.997076140083458</c:v>
                </c:pt>
                <c:pt idx="35">
                  <c:v>-0.28109005063005554</c:v>
                </c:pt>
                <c:pt idx="36">
                  <c:v>1.8806292312828248</c:v>
                </c:pt>
                <c:pt idx="37">
                  <c:v>-6.336420786416014</c:v>
                </c:pt>
                <c:pt idx="38">
                  <c:v>11.635401215966759</c:v>
                </c:pt>
                <c:pt idx="39">
                  <c:v>-2.489494304288428</c:v>
                </c:pt>
                <c:pt idx="40">
                  <c:v>3.67254618714756</c:v>
                </c:pt>
                <c:pt idx="41">
                  <c:v>2.6866912702684544</c:v>
                </c:pt>
                <c:pt idx="42">
                  <c:v>-2.745055928974004</c:v>
                </c:pt>
                <c:pt idx="43">
                  <c:v>-4.133953290086325</c:v>
                </c:pt>
                <c:pt idx="44">
                  <c:v>3.3705069623266013</c:v>
                </c:pt>
                <c:pt idx="45">
                  <c:v>-2.9236811433461014</c:v>
                </c:pt>
                <c:pt idx="46">
                  <c:v>6.87566478612905</c:v>
                </c:pt>
                <c:pt idx="47">
                  <c:v>3.2063031119599685</c:v>
                </c:pt>
                <c:pt idx="48">
                  <c:v>1.0527712896224415</c:v>
                </c:pt>
                <c:pt idx="49">
                  <c:v>-4.0067502335016485</c:v>
                </c:pt>
                <c:pt idx="50">
                  <c:v>2.680707274531393</c:v>
                </c:pt>
                <c:pt idx="51">
                  <c:v>-0.6794667648078345</c:v>
                </c:pt>
                <c:pt idx="52">
                  <c:v>4.742063164321131</c:v>
                </c:pt>
                <c:pt idx="53">
                  <c:v>7.372453651981559</c:v>
                </c:pt>
                <c:pt idx="54">
                  <c:v>-0.35708775035939766</c:v>
                </c:pt>
                <c:pt idx="55">
                  <c:v>-14.784646170067127</c:v>
                </c:pt>
                <c:pt idx="56">
                  <c:v>-6.813564688348475</c:v>
                </c:pt>
                <c:pt idx="57">
                  <c:v>-2.618049322617349</c:v>
                </c:pt>
                <c:pt idx="58">
                  <c:v>-7.975922113747615</c:v>
                </c:pt>
                <c:pt idx="59">
                  <c:v>-3.314036530310645</c:v>
                </c:pt>
                <c:pt idx="60">
                  <c:v>6.016874428687473</c:v>
                </c:pt>
                <c:pt idx="61">
                  <c:v>-0.12782004215798537</c:v>
                </c:pt>
                <c:pt idx="62">
                  <c:v>-2.166815359517301</c:v>
                </c:pt>
                <c:pt idx="63">
                  <c:v>1.4630595504445125</c:v>
                </c:pt>
                <c:pt idx="64">
                  <c:v>-4.861817351515988</c:v>
                </c:pt>
                <c:pt idx="65">
                  <c:v>-6.286842509395996</c:v>
                </c:pt>
                <c:pt idx="66">
                  <c:v>-1.8550004842660783</c:v>
                </c:pt>
                <c:pt idx="67">
                  <c:v>-5.388606912857725</c:v>
                </c:pt>
                <c:pt idx="68">
                  <c:v>3.8846210287383727</c:v>
                </c:pt>
                <c:pt idx="69">
                  <c:v>0.2686997116956178</c:v>
                </c:pt>
                <c:pt idx="70">
                  <c:v>6.409797531843061</c:v>
                </c:pt>
                <c:pt idx="71">
                  <c:v>-12.666788306154245</c:v>
                </c:pt>
                <c:pt idx="72">
                  <c:v>-1.8495242649504249</c:v>
                </c:pt>
                <c:pt idx="73">
                  <c:v>-3.522384468805157</c:v>
                </c:pt>
                <c:pt idx="74">
                  <c:v>-9.614308388654752</c:v>
                </c:pt>
                <c:pt idx="75">
                  <c:v>25.03898845761796</c:v>
                </c:pt>
                <c:pt idx="76">
                  <c:v>-2.963695206922992</c:v>
                </c:pt>
                <c:pt idx="77">
                  <c:v>-11.152277632154302</c:v>
                </c:pt>
                <c:pt idx="78">
                  <c:v>-6.07138834970587</c:v>
                </c:pt>
                <c:pt idx="79">
                  <c:v>-3.952689444473336</c:v>
                </c:pt>
                <c:pt idx="80">
                  <c:v>11.28284273143106</c:v>
                </c:pt>
                <c:pt idx="81">
                  <c:v>2.575797650892625</c:v>
                </c:pt>
                <c:pt idx="82">
                  <c:v>4.943872761602023</c:v>
                </c:pt>
                <c:pt idx="83">
                  <c:v>-0.8149309873318913</c:v>
                </c:pt>
                <c:pt idx="84">
                  <c:v>-4.699316736244782</c:v>
                </c:pt>
                <c:pt idx="85">
                  <c:v>-7.858685843620293</c:v>
                </c:pt>
                <c:pt idx="86">
                  <c:v>8.594985243995069</c:v>
                </c:pt>
                <c:pt idx="87">
                  <c:v>-2.494540351525572</c:v>
                </c:pt>
                <c:pt idx="88">
                  <c:v>2.182714133053331</c:v>
                </c:pt>
                <c:pt idx="89">
                  <c:v>8.347458678064577</c:v>
                </c:pt>
                <c:pt idx="90">
                  <c:v>-5.464570199372332</c:v>
                </c:pt>
                <c:pt idx="91">
                  <c:v>-0.36830338820463027</c:v>
                </c:pt>
                <c:pt idx="92">
                  <c:v>3.643232830839125</c:v>
                </c:pt>
                <c:pt idx="93">
                  <c:v>-12.448055014857118</c:v>
                </c:pt>
                <c:pt idx="94">
                  <c:v>-0.5406959003842502</c:v>
                </c:pt>
                <c:pt idx="95">
                  <c:v>12.927386364157556</c:v>
                </c:pt>
                <c:pt idx="96">
                  <c:v>-1.374758400747929</c:v>
                </c:pt>
                <c:pt idx="97">
                  <c:v>0.8752683072487883</c:v>
                </c:pt>
                <c:pt idx="98">
                  <c:v>13.81097040471927</c:v>
                </c:pt>
                <c:pt idx="99">
                  <c:v>7.676061633128668</c:v>
                </c:pt>
                <c:pt idx="100">
                  <c:v>8.342591465577748</c:v>
                </c:pt>
                <c:pt idx="101">
                  <c:v>-6.196925117798777</c:v>
                </c:pt>
                <c:pt idx="102">
                  <c:v>12.390897480739099</c:v>
                </c:pt>
                <c:pt idx="103">
                  <c:v>2.4019539770788683</c:v>
                </c:pt>
                <c:pt idx="104">
                  <c:v>-0.5567042497422605</c:v>
                </c:pt>
                <c:pt idx="105">
                  <c:v>-7.256901373687633</c:v>
                </c:pt>
                <c:pt idx="106">
                  <c:v>-2.7336901337667214</c:v>
                </c:pt>
                <c:pt idx="107">
                  <c:v>-8.956671227850535</c:v>
                </c:pt>
                <c:pt idx="108">
                  <c:v>2.1609226031274034</c:v>
                </c:pt>
                <c:pt idx="109">
                  <c:v>-4.556902314145532</c:v>
                </c:pt>
                <c:pt idx="110">
                  <c:v>8.232713669044074</c:v>
                </c:pt>
                <c:pt idx="111">
                  <c:v>1.3293557017326165</c:v>
                </c:pt>
                <c:pt idx="112">
                  <c:v>-4.612501236250729</c:v>
                </c:pt>
                <c:pt idx="113">
                  <c:v>-1.2244247479818924</c:v>
                </c:pt>
                <c:pt idx="114">
                  <c:v>1.071224733960129</c:v>
                </c:pt>
                <c:pt idx="115">
                  <c:v>-6.442601890803285</c:v>
                </c:pt>
                <c:pt idx="116">
                  <c:v>-2.612840475629632</c:v>
                </c:pt>
                <c:pt idx="117">
                  <c:v>-8.852423029858961</c:v>
                </c:pt>
                <c:pt idx="118">
                  <c:v>-0.0774036691854505</c:v>
                </c:pt>
                <c:pt idx="119">
                  <c:v>7.332206301450924</c:v>
                </c:pt>
                <c:pt idx="120">
                  <c:v>-6.625033631651192</c:v>
                </c:pt>
                <c:pt idx="121">
                  <c:v>2.796055807557458</c:v>
                </c:pt>
                <c:pt idx="122">
                  <c:v>-15.004308283139643</c:v>
                </c:pt>
                <c:pt idx="123">
                  <c:v>5.81264432628317</c:v>
                </c:pt>
                <c:pt idx="124">
                  <c:v>5.242058799415609</c:v>
                </c:pt>
                <c:pt idx="125">
                  <c:v>1.5628582145895606</c:v>
                </c:pt>
                <c:pt idx="126">
                  <c:v>5.188953036733459</c:v>
                </c:pt>
                <c:pt idx="127">
                  <c:v>10.954260660098498</c:v>
                </c:pt>
                <c:pt idx="128">
                  <c:v>12.194301759306619</c:v>
                </c:pt>
                <c:pt idx="129">
                  <c:v>7.448461872874304</c:v>
                </c:pt>
                <c:pt idx="130">
                  <c:v>0.7073769655026965</c:v>
                </c:pt>
                <c:pt idx="131">
                  <c:v>-8.789510803991632</c:v>
                </c:pt>
                <c:pt idx="132">
                  <c:v>-5.877023959092366</c:v>
                </c:pt>
                <c:pt idx="133">
                  <c:v>6.713607243091026</c:v>
                </c:pt>
                <c:pt idx="134">
                  <c:v>-10.863982664362283</c:v>
                </c:pt>
                <c:pt idx="135">
                  <c:v>0.22152630609419077</c:v>
                </c:pt>
                <c:pt idx="136">
                  <c:v>-13.295566029292821</c:v>
                </c:pt>
                <c:pt idx="137">
                  <c:v>-2.0371456653749718</c:v>
                </c:pt>
                <c:pt idx="138">
                  <c:v>-12.576351251375318</c:v>
                </c:pt>
                <c:pt idx="139">
                  <c:v>-2.966317526522694</c:v>
                </c:pt>
                <c:pt idx="140">
                  <c:v>6.666218079400458</c:v>
                </c:pt>
                <c:pt idx="141">
                  <c:v>19.921605405270988</c:v>
                </c:pt>
                <c:pt idx="142">
                  <c:v>6.04038349523767</c:v>
                </c:pt>
                <c:pt idx="143">
                  <c:v>9.793845621661738</c:v>
                </c:pt>
                <c:pt idx="144">
                  <c:v>-4.177582463754682</c:v>
                </c:pt>
                <c:pt idx="145">
                  <c:v>-2.6538400373511024</c:v>
                </c:pt>
                <c:pt idx="146">
                  <c:v>6.068416027425059</c:v>
                </c:pt>
                <c:pt idx="147">
                  <c:v>-1.241573518652423</c:v>
                </c:pt>
                <c:pt idx="148">
                  <c:v>11.66226765681181</c:v>
                </c:pt>
                <c:pt idx="149">
                  <c:v>10.605257424615083</c:v>
                </c:pt>
                <c:pt idx="150">
                  <c:v>14.294090831541155</c:v>
                </c:pt>
                <c:pt idx="151">
                  <c:v>9.675939705587083</c:v>
                </c:pt>
                <c:pt idx="152">
                  <c:v>1.614700394243897</c:v>
                </c:pt>
                <c:pt idx="153">
                  <c:v>3.140860244141365</c:v>
                </c:pt>
                <c:pt idx="154">
                  <c:v>24.07761843742329</c:v>
                </c:pt>
                <c:pt idx="155">
                  <c:v>-6.2862210568591514</c:v>
                </c:pt>
                <c:pt idx="156">
                  <c:v>4.076155763535489</c:v>
                </c:pt>
                <c:pt idx="157">
                  <c:v>7.809163681304469</c:v>
                </c:pt>
                <c:pt idx="158">
                  <c:v>-11.069443295829032</c:v>
                </c:pt>
                <c:pt idx="159">
                  <c:v>6.162248468337932</c:v>
                </c:pt>
                <c:pt idx="160">
                  <c:v>1.0285841262490791</c:v>
                </c:pt>
                <c:pt idx="161">
                  <c:v>6.052458174719781</c:v>
                </c:pt>
                <c:pt idx="162">
                  <c:v>4.403702256646355</c:v>
                </c:pt>
                <c:pt idx="163">
                  <c:v>4.683423593168641</c:v>
                </c:pt>
                <c:pt idx="164">
                  <c:v>-5.949411792660641</c:v>
                </c:pt>
                <c:pt idx="165">
                  <c:v>-8.681699658794408</c:v>
                </c:pt>
                <c:pt idx="166">
                  <c:v>9.131700828710905</c:v>
                </c:pt>
                <c:pt idx="167">
                  <c:v>-4.650528130745279</c:v>
                </c:pt>
                <c:pt idx="168">
                  <c:v>-2.787052187473705</c:v>
                </c:pt>
                <c:pt idx="169">
                  <c:v>10.437743485742054</c:v>
                </c:pt>
                <c:pt idx="170">
                  <c:v>-9.82841383259808</c:v>
                </c:pt>
                <c:pt idx="171">
                  <c:v>5.720548463051422</c:v>
                </c:pt>
                <c:pt idx="172">
                  <c:v>10.141998222455847</c:v>
                </c:pt>
                <c:pt idx="173">
                  <c:v>11.22602314211887</c:v>
                </c:pt>
                <c:pt idx="174">
                  <c:v>-9.898953280174048</c:v>
                </c:pt>
                <c:pt idx="175">
                  <c:v>-7.596929822057334</c:v>
                </c:pt>
                <c:pt idx="176">
                  <c:v>-7.161066200892542</c:v>
                </c:pt>
                <c:pt idx="177">
                  <c:v>-3.4172579159812457</c:v>
                </c:pt>
                <c:pt idx="178">
                  <c:v>-3.9000826852060655</c:v>
                </c:pt>
                <c:pt idx="179">
                  <c:v>-2.178480749275437</c:v>
                </c:pt>
                <c:pt idx="180">
                  <c:v>-9.802155513492135</c:v>
                </c:pt>
                <c:pt idx="181">
                  <c:v>14.122312902923156</c:v>
                </c:pt>
                <c:pt idx="182">
                  <c:v>-7.941023884094314</c:v>
                </c:pt>
                <c:pt idx="183">
                  <c:v>3.685772931148783</c:v>
                </c:pt>
                <c:pt idx="184">
                  <c:v>-6.5077257746872945</c:v>
                </c:pt>
                <c:pt idx="185">
                  <c:v>-3.453834654839028</c:v>
                </c:pt>
                <c:pt idx="186">
                  <c:v>-1.5419108563509738</c:v>
                </c:pt>
                <c:pt idx="187">
                  <c:v>-5.479301487266014</c:v>
                </c:pt>
                <c:pt idx="188">
                  <c:v>-6.553971444919398</c:v>
                </c:pt>
                <c:pt idx="189">
                  <c:v>0.22235542266042074</c:v>
                </c:pt>
                <c:pt idx="190">
                  <c:v>-14.795277559792112</c:v>
                </c:pt>
                <c:pt idx="191">
                  <c:v>-11.994094070238717</c:v>
                </c:pt>
                <c:pt idx="192">
                  <c:v>-6.176756559001724</c:v>
                </c:pt>
                <c:pt idx="193">
                  <c:v>-5.642913967463301</c:v>
                </c:pt>
                <c:pt idx="194">
                  <c:v>-3.0231862614897835</c:v>
                </c:pt>
                <c:pt idx="195">
                  <c:v>0.016576417536434462</c:v>
                </c:pt>
                <c:pt idx="196">
                  <c:v>-13.227862632783332</c:v>
                </c:pt>
                <c:pt idx="197">
                  <c:v>4.612214457978929</c:v>
                </c:pt>
                <c:pt idx="198">
                  <c:v>-9.972795865557913</c:v>
                </c:pt>
                <c:pt idx="199">
                  <c:v>0.3678326442024584</c:v>
                </c:pt>
                <c:pt idx="200">
                  <c:v>11.187336383790559</c:v>
                </c:pt>
                <c:pt idx="201">
                  <c:v>-6.111782754970772</c:v>
                </c:pt>
                <c:pt idx="202">
                  <c:v>-0.826441004816381</c:v>
                </c:pt>
                <c:pt idx="203">
                  <c:v>-2.7024537647635043</c:v>
                </c:pt>
                <c:pt idx="204">
                  <c:v>-12.503080221803529</c:v>
                </c:pt>
                <c:pt idx="205">
                  <c:v>6.331456128069213</c:v>
                </c:pt>
                <c:pt idx="206">
                  <c:v>1.0310902065996714</c:v>
                </c:pt>
                <c:pt idx="207">
                  <c:v>-8.951293144637773</c:v>
                </c:pt>
                <c:pt idx="208">
                  <c:v>3.762499249534244</c:v>
                </c:pt>
                <c:pt idx="209">
                  <c:v>-4.433748323744773</c:v>
                </c:pt>
                <c:pt idx="210">
                  <c:v>10.54350861949807</c:v>
                </c:pt>
                <c:pt idx="211">
                  <c:v>-10.19686599908973</c:v>
                </c:pt>
                <c:pt idx="212">
                  <c:v>-10.043692184371281</c:v>
                </c:pt>
                <c:pt idx="213">
                  <c:v>5.264796831264611</c:v>
                </c:pt>
                <c:pt idx="214">
                  <c:v>1.3685391205770046</c:v>
                </c:pt>
                <c:pt idx="215">
                  <c:v>16.60045004684453</c:v>
                </c:pt>
                <c:pt idx="216">
                  <c:v>3.787889497398737</c:v>
                </c:pt>
                <c:pt idx="217">
                  <c:v>2.5603033972268605</c:v>
                </c:pt>
                <c:pt idx="218">
                  <c:v>-6.620218656293353</c:v>
                </c:pt>
                <c:pt idx="219">
                  <c:v>-0.41451293366501574</c:v>
                </c:pt>
                <c:pt idx="220">
                  <c:v>18.002773668367922</c:v>
                </c:pt>
                <c:pt idx="221">
                  <c:v>6.195614855722624</c:v>
                </c:pt>
                <c:pt idx="222">
                  <c:v>5.499024600525448</c:v>
                </c:pt>
                <c:pt idx="223">
                  <c:v>4.589152812755771</c:v>
                </c:pt>
                <c:pt idx="224">
                  <c:v>-6.836843306461219</c:v>
                </c:pt>
                <c:pt idx="225">
                  <c:v>-0.11846066899618535</c:v>
                </c:pt>
                <c:pt idx="226">
                  <c:v>-1.881597049419689</c:v>
                </c:pt>
                <c:pt idx="227">
                  <c:v>-0.1385840095087545</c:v>
                </c:pt>
                <c:pt idx="228">
                  <c:v>-15.671334003219748</c:v>
                </c:pt>
                <c:pt idx="229">
                  <c:v>0.2978648681831686</c:v>
                </c:pt>
                <c:pt idx="230">
                  <c:v>-5.317301316244183</c:v>
                </c:pt>
                <c:pt idx="231">
                  <c:v>-11.72215049970496</c:v>
                </c:pt>
                <c:pt idx="232">
                  <c:v>8.594944672056066</c:v>
                </c:pt>
                <c:pt idx="233">
                  <c:v>12.507102745424064</c:v>
                </c:pt>
                <c:pt idx="234">
                  <c:v>-15.83317248706043</c:v>
                </c:pt>
                <c:pt idx="235">
                  <c:v>9.332461843062049</c:v>
                </c:pt>
                <c:pt idx="236">
                  <c:v>3.074498087589781</c:v>
                </c:pt>
                <c:pt idx="237">
                  <c:v>-13.56983462556331</c:v>
                </c:pt>
                <c:pt idx="238">
                  <c:v>6.25237568753154</c:v>
                </c:pt>
                <c:pt idx="239">
                  <c:v>-2.3851836521022776</c:v>
                </c:pt>
                <c:pt idx="240">
                  <c:v>4.7775379400736355</c:v>
                </c:pt>
                <c:pt idx="241">
                  <c:v>-12.014666921390855</c:v>
                </c:pt>
                <c:pt idx="242">
                  <c:v>-0.5323716808673638</c:v>
                </c:pt>
                <c:pt idx="243">
                  <c:v>-3.1363642390864186</c:v>
                </c:pt>
                <c:pt idx="244">
                  <c:v>7.629849425493994</c:v>
                </c:pt>
                <c:pt idx="245">
                  <c:v>-3.940056486488551</c:v>
                </c:pt>
                <c:pt idx="246">
                  <c:v>3.918079699309857</c:v>
                </c:pt>
                <c:pt idx="247">
                  <c:v>-2.761064501745288</c:v>
                </c:pt>
                <c:pt idx="248">
                  <c:v>5.0153187023140475</c:v>
                </c:pt>
                <c:pt idx="249">
                  <c:v>8.901980813072754</c:v>
                </c:pt>
                <c:pt idx="250">
                  <c:v>-3.623941152462713</c:v>
                </c:pt>
                <c:pt idx="251">
                  <c:v>1.789097108737458</c:v>
                </c:pt>
                <c:pt idx="252">
                  <c:v>-9.065587199781746</c:v>
                </c:pt>
                <c:pt idx="253">
                  <c:v>-7.587374012135356</c:v>
                </c:pt>
                <c:pt idx="254">
                  <c:v>-3.240450845729427</c:v>
                </c:pt>
                <c:pt idx="255">
                  <c:v>4.951134278229681</c:v>
                </c:pt>
                <c:pt idx="256">
                  <c:v>5.585178454129732</c:v>
                </c:pt>
                <c:pt idx="257">
                  <c:v>-3.6519670330127667</c:v>
                </c:pt>
                <c:pt idx="258">
                  <c:v>-4.487014608212171</c:v>
                </c:pt>
                <c:pt idx="259">
                  <c:v>5.457980813743333</c:v>
                </c:pt>
                <c:pt idx="260">
                  <c:v>5.954908724853091</c:v>
                </c:pt>
                <c:pt idx="261">
                  <c:v>-7.305746579756352</c:v>
                </c:pt>
                <c:pt idx="262">
                  <c:v>2.0593615214637353</c:v>
                </c:pt>
                <c:pt idx="263">
                  <c:v>-17.859012165059454</c:v>
                </c:pt>
                <c:pt idx="264">
                  <c:v>-6.290825088683356</c:v>
                </c:pt>
                <c:pt idx="265">
                  <c:v>6.4837711990973546</c:v>
                </c:pt>
                <c:pt idx="266">
                  <c:v>3.2124563413260603</c:v>
                </c:pt>
                <c:pt idx="267">
                  <c:v>-3.386142224205628</c:v>
                </c:pt>
                <c:pt idx="268">
                  <c:v>7.892332943356138</c:v>
                </c:pt>
                <c:pt idx="269">
                  <c:v>-8.567024416536462</c:v>
                </c:pt>
                <c:pt idx="270">
                  <c:v>7.229351850184315</c:v>
                </c:pt>
                <c:pt idx="271">
                  <c:v>-16.799582723823324</c:v>
                </c:pt>
                <c:pt idx="272">
                  <c:v>10.645604744001517</c:v>
                </c:pt>
                <c:pt idx="273">
                  <c:v>2.6967295565901637</c:v>
                </c:pt>
                <c:pt idx="274">
                  <c:v>5.7462008806827995</c:v>
                </c:pt>
                <c:pt idx="275">
                  <c:v>-6.025100428217684</c:v>
                </c:pt>
                <c:pt idx="276">
                  <c:v>-7.807051155444835</c:v>
                </c:pt>
                <c:pt idx="277">
                  <c:v>6.10129220289619</c:v>
                </c:pt>
                <c:pt idx="278">
                  <c:v>4.079236120098052</c:v>
                </c:pt>
                <c:pt idx="279">
                  <c:v>4.698302094466456</c:v>
                </c:pt>
                <c:pt idx="280">
                  <c:v>7.8823246321676095</c:v>
                </c:pt>
                <c:pt idx="281">
                  <c:v>-6.588498251832284</c:v>
                </c:pt>
                <c:pt idx="282">
                  <c:v>0.5923266264272655</c:v>
                </c:pt>
                <c:pt idx="283">
                  <c:v>17.547513062167248</c:v>
                </c:pt>
                <c:pt idx="284">
                  <c:v>3.1371535812124023</c:v>
                </c:pt>
                <c:pt idx="285">
                  <c:v>-13.587618489666475</c:v>
                </c:pt>
                <c:pt idx="286">
                  <c:v>-2.7147292882766223</c:v>
                </c:pt>
                <c:pt idx="287">
                  <c:v>-0.37027271446380183</c:v>
                </c:pt>
                <c:pt idx="288">
                  <c:v>-8.383542684326429</c:v>
                </c:pt>
                <c:pt idx="289">
                  <c:v>19.790737551035278</c:v>
                </c:pt>
                <c:pt idx="290">
                  <c:v>-23.470461426889905</c:v>
                </c:pt>
                <c:pt idx="291">
                  <c:v>-4.7170157759921025</c:v>
                </c:pt>
                <c:pt idx="292">
                  <c:v>-0.055278534694075177</c:v>
                </c:pt>
                <c:pt idx="293">
                  <c:v>-0.5690177917889088</c:v>
                </c:pt>
                <c:pt idx="294">
                  <c:v>11.396678855294702</c:v>
                </c:pt>
                <c:pt idx="295">
                  <c:v>11.939340017702975</c:v>
                </c:pt>
                <c:pt idx="296">
                  <c:v>1.873049593891274</c:v>
                </c:pt>
                <c:pt idx="297">
                  <c:v>-6.109641893154922</c:v>
                </c:pt>
                <c:pt idx="298">
                  <c:v>8.467020477688301</c:v>
                </c:pt>
                <c:pt idx="299">
                  <c:v>7.462977781695933</c:v>
                </c:pt>
                <c:pt idx="300">
                  <c:v>8.851718160602402</c:v>
                </c:pt>
                <c:pt idx="301">
                  <c:v>5.829902174635144</c:v>
                </c:pt>
                <c:pt idx="302">
                  <c:v>1.4546429900120827</c:v>
                </c:pt>
                <c:pt idx="303">
                  <c:v>3.726755454852295</c:v>
                </c:pt>
                <c:pt idx="304">
                  <c:v>11.9713330423196</c:v>
                </c:pt>
                <c:pt idx="305">
                  <c:v>0.7982318314107815</c:v>
                </c:pt>
                <c:pt idx="306">
                  <c:v>10.384604976905266</c:v>
                </c:pt>
                <c:pt idx="307">
                  <c:v>5.343146763565443</c:v>
                </c:pt>
                <c:pt idx="308">
                  <c:v>10.074547143426273</c:v>
                </c:pt>
                <c:pt idx="309">
                  <c:v>-13.474643967628609</c:v>
                </c:pt>
                <c:pt idx="310">
                  <c:v>8.86442576452091</c:v>
                </c:pt>
                <c:pt idx="311">
                  <c:v>-0.8567189185669193</c:v>
                </c:pt>
                <c:pt idx="312">
                  <c:v>5.349558185986254</c:v>
                </c:pt>
                <c:pt idx="313">
                  <c:v>7.813964599387212</c:v>
                </c:pt>
                <c:pt idx="314">
                  <c:v>3.316909363339878</c:v>
                </c:pt>
                <c:pt idx="315">
                  <c:v>4.784528381046968</c:v>
                </c:pt>
                <c:pt idx="316">
                  <c:v>-4.745686033589088</c:v>
                </c:pt>
                <c:pt idx="317">
                  <c:v>2.917624247517196</c:v>
                </c:pt>
                <c:pt idx="318">
                  <c:v>-0.19734023959881597</c:v>
                </c:pt>
                <c:pt idx="319">
                  <c:v>7.672807468602244</c:v>
                </c:pt>
                <c:pt idx="320">
                  <c:v>3.5379565842085725</c:v>
                </c:pt>
                <c:pt idx="321">
                  <c:v>4.7914236938090085</c:v>
                </c:pt>
                <c:pt idx="322">
                  <c:v>3.2819937480081762</c:v>
                </c:pt>
                <c:pt idx="323">
                  <c:v>-0.9987903283820359</c:v>
                </c:pt>
                <c:pt idx="324">
                  <c:v>16.095431372577337</c:v>
                </c:pt>
                <c:pt idx="325">
                  <c:v>-9.045010607266693</c:v>
                </c:pt>
                <c:pt idx="326">
                  <c:v>4.899212990617848</c:v>
                </c:pt>
                <c:pt idx="327">
                  <c:v>-5.939671805619291</c:v>
                </c:pt>
                <c:pt idx="328">
                  <c:v>7.629223504844077</c:v>
                </c:pt>
                <c:pt idx="329">
                  <c:v>21.370181085292515</c:v>
                </c:pt>
                <c:pt idx="330">
                  <c:v>1.766227926171652</c:v>
                </c:pt>
                <c:pt idx="331">
                  <c:v>6.0720964789259995</c:v>
                </c:pt>
                <c:pt idx="332">
                  <c:v>2.5290316638828045</c:v>
                </c:pt>
                <c:pt idx="333">
                  <c:v>2.7618499126876443</c:v>
                </c:pt>
                <c:pt idx="334">
                  <c:v>-11.00994989655603</c:v>
                </c:pt>
                <c:pt idx="335">
                  <c:v>-6.55501558555995</c:v>
                </c:pt>
                <c:pt idx="336">
                  <c:v>3.2426184565191463</c:v>
                </c:pt>
                <c:pt idx="337">
                  <c:v>2.867851752121183</c:v>
                </c:pt>
                <c:pt idx="338">
                  <c:v>7.37915475087248</c:v>
                </c:pt>
                <c:pt idx="339">
                  <c:v>-8.595148928669609</c:v>
                </c:pt>
                <c:pt idx="340">
                  <c:v>-11.123513684422605</c:v>
                </c:pt>
                <c:pt idx="341">
                  <c:v>-5.288701091566409</c:v>
                </c:pt>
                <c:pt idx="342">
                  <c:v>-1.9522691602172841</c:v>
                </c:pt>
                <c:pt idx="343">
                  <c:v>0.3431994731831409</c:v>
                </c:pt>
                <c:pt idx="344">
                  <c:v>18.341047949025196</c:v>
                </c:pt>
                <c:pt idx="345">
                  <c:v>-1.3077735953128595</c:v>
                </c:pt>
                <c:pt idx="346">
                  <c:v>11.558833738605287</c:v>
                </c:pt>
                <c:pt idx="347">
                  <c:v>-3.4301063520805</c:v>
                </c:pt>
                <c:pt idx="348">
                  <c:v>6.76810280534125</c:v>
                </c:pt>
                <c:pt idx="349">
                  <c:v>0.33442515957403884</c:v>
                </c:pt>
                <c:pt idx="350">
                  <c:v>-0.7533836774985403</c:v>
                </c:pt>
                <c:pt idx="351">
                  <c:v>-2.9720249127096565</c:v>
                </c:pt>
                <c:pt idx="352">
                  <c:v>7.7603709409982145</c:v>
                </c:pt>
                <c:pt idx="353">
                  <c:v>2.091204537896459</c:v>
                </c:pt>
                <c:pt idx="354">
                  <c:v>13.66633423643598</c:v>
                </c:pt>
                <c:pt idx="355">
                  <c:v>-1.9267313382013427</c:v>
                </c:pt>
                <c:pt idx="356">
                  <c:v>4.346387162510659</c:v>
                </c:pt>
                <c:pt idx="357">
                  <c:v>0.6329485849787702</c:v>
                </c:pt>
                <c:pt idx="358">
                  <c:v>-4.439953062339054</c:v>
                </c:pt>
                <c:pt idx="359">
                  <c:v>-5.664599146005386</c:v>
                </c:pt>
                <c:pt idx="360">
                  <c:v>-7.202318464403419</c:v>
                </c:pt>
                <c:pt idx="361">
                  <c:v>2.064981690907679</c:v>
                </c:pt>
                <c:pt idx="362">
                  <c:v>3.3968437299134493</c:v>
                </c:pt>
                <c:pt idx="363">
                  <c:v>-3.399572625168453</c:v>
                </c:pt>
                <c:pt idx="364">
                  <c:v>15.4985779535034</c:v>
                </c:pt>
                <c:pt idx="365">
                  <c:v>6.743855132104748</c:v>
                </c:pt>
                <c:pt idx="366">
                  <c:v>8.448082634932753</c:v>
                </c:pt>
                <c:pt idx="367">
                  <c:v>-13.155797338645506</c:v>
                </c:pt>
                <c:pt idx="368">
                  <c:v>6.698401578472897</c:v>
                </c:pt>
                <c:pt idx="369">
                  <c:v>8.031769153134668</c:v>
                </c:pt>
                <c:pt idx="370">
                  <c:v>7.080257750552143</c:v>
                </c:pt>
                <c:pt idx="371">
                  <c:v>7.451000047209366</c:v>
                </c:pt>
                <c:pt idx="372">
                  <c:v>-4.970833338686717</c:v>
                </c:pt>
                <c:pt idx="373">
                  <c:v>3.644146161612028</c:v>
                </c:pt>
                <c:pt idx="374">
                  <c:v>-19.486135892378456</c:v>
                </c:pt>
                <c:pt idx="375">
                  <c:v>11.508077734886093</c:v>
                </c:pt>
                <c:pt idx="376">
                  <c:v>-6.48433913177746</c:v>
                </c:pt>
                <c:pt idx="377">
                  <c:v>-2.626417351850087</c:v>
                </c:pt>
                <c:pt idx="378">
                  <c:v>-5.867606771151927</c:v>
                </c:pt>
                <c:pt idx="379">
                  <c:v>0.6245005615444512</c:v>
                </c:pt>
                <c:pt idx="380">
                  <c:v>9.353138927032312</c:v>
                </c:pt>
                <c:pt idx="381">
                  <c:v>-2.8426148402236393</c:v>
                </c:pt>
                <c:pt idx="382">
                  <c:v>11.891021243616763</c:v>
                </c:pt>
                <c:pt idx="383">
                  <c:v>-10.483300409498149</c:v>
                </c:pt>
                <c:pt idx="384">
                  <c:v>4.794104552668671</c:v>
                </c:pt>
                <c:pt idx="385">
                  <c:v>2.1484372600467054</c:v>
                </c:pt>
                <c:pt idx="386">
                  <c:v>9.08171472152899</c:v>
                </c:pt>
                <c:pt idx="387">
                  <c:v>12.014926017987449</c:v>
                </c:pt>
                <c:pt idx="388">
                  <c:v>11.78266698980665</c:v>
                </c:pt>
                <c:pt idx="389">
                  <c:v>1.1617942561344705</c:v>
                </c:pt>
                <c:pt idx="390">
                  <c:v>6.308067860054223</c:v>
                </c:pt>
                <c:pt idx="391">
                  <c:v>-11.864541608120803</c:v>
                </c:pt>
                <c:pt idx="392">
                  <c:v>3.5819758458974746</c:v>
                </c:pt>
                <c:pt idx="393">
                  <c:v>4.442310855662107</c:v>
                </c:pt>
                <c:pt idx="394">
                  <c:v>6.187816226440454</c:v>
                </c:pt>
                <c:pt idx="395">
                  <c:v>-11.647028480686004</c:v>
                </c:pt>
                <c:pt idx="396">
                  <c:v>-0.6393752104547161</c:v>
                </c:pt>
                <c:pt idx="397">
                  <c:v>2.378035882131691</c:v>
                </c:pt>
                <c:pt idx="398">
                  <c:v>-22.283328504549196</c:v>
                </c:pt>
                <c:pt idx="399">
                  <c:v>0.21600943255845806</c:v>
                </c:pt>
              </c:numCache>
            </c:numRef>
          </c:yVal>
          <c:smooth val="0"/>
        </c:ser>
        <c:axId val="16117575"/>
        <c:axId val="10840448"/>
      </c:scatterChart>
      <c:val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(Ycrit + Yprac)/2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crossBetween val="midCat"/>
        <c:dispUnits/>
      </c:valAx>
      <c:valAx>
        <c:axId val="108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 - 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Residuals 
vs Predicteds</a:t>
            </a:r>
          </a:p>
        </c:rich>
      </c:tx>
      <c:layout>
        <c:manualLayout>
          <c:xMode val="factor"/>
          <c:yMode val="factor"/>
          <c:x val="-0.3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975"/>
          <c:w val="0.936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measure'!$S$46:$S$445</c:f>
              <c:numCache>
                <c:ptCount val="400"/>
                <c:pt idx="0">
                  <c:v>47.703694921901864</c:v>
                </c:pt>
                <c:pt idx="1">
                  <c:v>56.24647087979156</c:v>
                </c:pt>
                <c:pt idx="2">
                  <c:v>61.57712002428524</c:v>
                </c:pt>
                <c:pt idx="3">
                  <c:v>42.875839576719585</c:v>
                </c:pt>
                <c:pt idx="4">
                  <c:v>51.731296705473845</c:v>
                </c:pt>
                <c:pt idx="5">
                  <c:v>48.03565230089914</c:v>
                </c:pt>
                <c:pt idx="6">
                  <c:v>65.2727852657753</c:v>
                </c:pt>
                <c:pt idx="7">
                  <c:v>42.66111394793883</c:v>
                </c:pt>
                <c:pt idx="8">
                  <c:v>46.74143051380028</c:v>
                </c:pt>
                <c:pt idx="9">
                  <c:v>47.884648739651716</c:v>
                </c:pt>
                <c:pt idx="10">
                  <c:v>38.0794295870503</c:v>
                </c:pt>
                <c:pt idx="11">
                  <c:v>44.96510673002893</c:v>
                </c:pt>
                <c:pt idx="12">
                  <c:v>64.8541654614279</c:v>
                </c:pt>
                <c:pt idx="13">
                  <c:v>37.03625281223412</c:v>
                </c:pt>
                <c:pt idx="14">
                  <c:v>47.40051864720806</c:v>
                </c:pt>
                <c:pt idx="15">
                  <c:v>44.87149769828533</c:v>
                </c:pt>
                <c:pt idx="16">
                  <c:v>67.47972331895411</c:v>
                </c:pt>
                <c:pt idx="17">
                  <c:v>50.78767758710328</c:v>
                </c:pt>
                <c:pt idx="18">
                  <c:v>55.248665312999904</c:v>
                </c:pt>
                <c:pt idx="19">
                  <c:v>47.957383507803634</c:v>
                </c:pt>
                <c:pt idx="20">
                  <c:v>63.861290311063435</c:v>
                </c:pt>
                <c:pt idx="21">
                  <c:v>43.9497417304392</c:v>
                </c:pt>
                <c:pt idx="22">
                  <c:v>59.30053036992387</c:v>
                </c:pt>
                <c:pt idx="23">
                  <c:v>52.148705595487044</c:v>
                </c:pt>
                <c:pt idx="24">
                  <c:v>55.07978159629286</c:v>
                </c:pt>
                <c:pt idx="25">
                  <c:v>51.45422690401528</c:v>
                </c:pt>
                <c:pt idx="26">
                  <c:v>67.33068030980326</c:v>
                </c:pt>
                <c:pt idx="27">
                  <c:v>53.11137454261569</c:v>
                </c:pt>
                <c:pt idx="28">
                  <c:v>38.73011607362184</c:v>
                </c:pt>
                <c:pt idx="29">
                  <c:v>42.48720108436003</c:v>
                </c:pt>
                <c:pt idx="30">
                  <c:v>44.730108983874864</c:v>
                </c:pt>
                <c:pt idx="31">
                  <c:v>55.78340770178837</c:v>
                </c:pt>
                <c:pt idx="32">
                  <c:v>43.723435753333156</c:v>
                </c:pt>
                <c:pt idx="33">
                  <c:v>53.09001102182176</c:v>
                </c:pt>
                <c:pt idx="34">
                  <c:v>64.02656033060987</c:v>
                </c:pt>
                <c:pt idx="35">
                  <c:v>26.462377685621394</c:v>
                </c:pt>
                <c:pt idx="36">
                  <c:v>55.232975374892874</c:v>
                </c:pt>
                <c:pt idx="37">
                  <c:v>34.63135815560594</c:v>
                </c:pt>
                <c:pt idx="38">
                  <c:v>55.10626937693999</c:v>
                </c:pt>
                <c:pt idx="39">
                  <c:v>49.110361036399865</c:v>
                </c:pt>
                <c:pt idx="40">
                  <c:v>67.0250651297645</c:v>
                </c:pt>
                <c:pt idx="41">
                  <c:v>44.52156359022019</c:v>
                </c:pt>
                <c:pt idx="42">
                  <c:v>79.47167739447372</c:v>
                </c:pt>
                <c:pt idx="43">
                  <c:v>44.740359745059024</c:v>
                </c:pt>
                <c:pt idx="44">
                  <c:v>34.33004908741515</c:v>
                </c:pt>
                <c:pt idx="45">
                  <c:v>45.915050462764945</c:v>
                </c:pt>
                <c:pt idx="46">
                  <c:v>48.7844930811532</c:v>
                </c:pt>
                <c:pt idx="47">
                  <c:v>34.18758883583631</c:v>
                </c:pt>
                <c:pt idx="48">
                  <c:v>34.75002842990708</c:v>
                </c:pt>
                <c:pt idx="49">
                  <c:v>34.027650555108195</c:v>
                </c:pt>
                <c:pt idx="50">
                  <c:v>52.63109048687921</c:v>
                </c:pt>
                <c:pt idx="51">
                  <c:v>31.287555934652282</c:v>
                </c:pt>
                <c:pt idx="52">
                  <c:v>64.3176571627784</c:v>
                </c:pt>
                <c:pt idx="53">
                  <c:v>31.9825886857802</c:v>
                </c:pt>
                <c:pt idx="54">
                  <c:v>73.56621176163057</c:v>
                </c:pt>
                <c:pt idx="55">
                  <c:v>41.770250757336875</c:v>
                </c:pt>
                <c:pt idx="56">
                  <c:v>53.19846305299621</c:v>
                </c:pt>
                <c:pt idx="57">
                  <c:v>52.36638853593565</c:v>
                </c:pt>
                <c:pt idx="58">
                  <c:v>48.02395096774611</c:v>
                </c:pt>
                <c:pt idx="59">
                  <c:v>24.962752401288167</c:v>
                </c:pt>
                <c:pt idx="60">
                  <c:v>46.16295885785255</c:v>
                </c:pt>
                <c:pt idx="61">
                  <c:v>41.90738620009448</c:v>
                </c:pt>
                <c:pt idx="62">
                  <c:v>67.17844560136913</c:v>
                </c:pt>
                <c:pt idx="63">
                  <c:v>53.67419904132291</c:v>
                </c:pt>
                <c:pt idx="64">
                  <c:v>57.539327101751</c:v>
                </c:pt>
                <c:pt idx="65">
                  <c:v>51.22135457007269</c:v>
                </c:pt>
                <c:pt idx="66">
                  <c:v>54.548599777710955</c:v>
                </c:pt>
                <c:pt idx="67">
                  <c:v>50.77802010588548</c:v>
                </c:pt>
                <c:pt idx="68">
                  <c:v>24.374103169251914</c:v>
                </c:pt>
                <c:pt idx="69">
                  <c:v>64.64102609778877</c:v>
                </c:pt>
                <c:pt idx="70">
                  <c:v>47.73193445815018</c:v>
                </c:pt>
                <c:pt idx="71">
                  <c:v>45.32399200843429</c:v>
                </c:pt>
                <c:pt idx="72">
                  <c:v>63.73853594216924</c:v>
                </c:pt>
                <c:pt idx="73">
                  <c:v>65.06891604771693</c:v>
                </c:pt>
                <c:pt idx="74">
                  <c:v>66.633618584614</c:v>
                </c:pt>
                <c:pt idx="75">
                  <c:v>54.85417216373515</c:v>
                </c:pt>
                <c:pt idx="76">
                  <c:v>36.96288645295959</c:v>
                </c:pt>
                <c:pt idx="77">
                  <c:v>49.64497779311189</c:v>
                </c:pt>
                <c:pt idx="78">
                  <c:v>47.40035349371266</c:v>
                </c:pt>
                <c:pt idx="79">
                  <c:v>53.47666551023215</c:v>
                </c:pt>
                <c:pt idx="80">
                  <c:v>42.605816788005164</c:v>
                </c:pt>
                <c:pt idx="81">
                  <c:v>64.15260013939357</c:v>
                </c:pt>
                <c:pt idx="82">
                  <c:v>62.84577541507509</c:v>
                </c:pt>
                <c:pt idx="83">
                  <c:v>46.565287908662214</c:v>
                </c:pt>
                <c:pt idx="84">
                  <c:v>47.43804652884602</c:v>
                </c:pt>
                <c:pt idx="85">
                  <c:v>60.87657373665546</c:v>
                </c:pt>
                <c:pt idx="86">
                  <c:v>49.94781284791048</c:v>
                </c:pt>
                <c:pt idx="87">
                  <c:v>41.71645534964132</c:v>
                </c:pt>
                <c:pt idx="88">
                  <c:v>58.04833517686634</c:v>
                </c:pt>
                <c:pt idx="89">
                  <c:v>42.32943206499987</c:v>
                </c:pt>
                <c:pt idx="90">
                  <c:v>47.46688983247704</c:v>
                </c:pt>
                <c:pt idx="91">
                  <c:v>63.87131156415365</c:v>
                </c:pt>
                <c:pt idx="92">
                  <c:v>48.4701131490919</c:v>
                </c:pt>
                <c:pt idx="93">
                  <c:v>49.524892730972205</c:v>
                </c:pt>
                <c:pt idx="94">
                  <c:v>53.13629317090938</c:v>
                </c:pt>
                <c:pt idx="95">
                  <c:v>69.4095597432293</c:v>
                </c:pt>
                <c:pt idx="96">
                  <c:v>38.471837756821564</c:v>
                </c:pt>
                <c:pt idx="97">
                  <c:v>46.33508444428277</c:v>
                </c:pt>
                <c:pt idx="98">
                  <c:v>51.33709632762318</c:v>
                </c:pt>
                <c:pt idx="99">
                  <c:v>42.78419498317349</c:v>
                </c:pt>
                <c:pt idx="100">
                  <c:v>64.63700996140818</c:v>
                </c:pt>
                <c:pt idx="101">
                  <c:v>38.62705074798058</c:v>
                </c:pt>
                <c:pt idx="102">
                  <c:v>44.13881513534062</c:v>
                </c:pt>
                <c:pt idx="103">
                  <c:v>33.70947369132449</c:v>
                </c:pt>
                <c:pt idx="104">
                  <c:v>68.86700536831242</c:v>
                </c:pt>
                <c:pt idx="105">
                  <c:v>37.408152905619346</c:v>
                </c:pt>
                <c:pt idx="106">
                  <c:v>67.64333642190945</c:v>
                </c:pt>
                <c:pt idx="107">
                  <c:v>39.8608683671652</c:v>
                </c:pt>
                <c:pt idx="108">
                  <c:v>61.662639785791</c:v>
                </c:pt>
                <c:pt idx="109">
                  <c:v>53.00802529445396</c:v>
                </c:pt>
                <c:pt idx="110">
                  <c:v>12.674522762847356</c:v>
                </c:pt>
                <c:pt idx="111">
                  <c:v>44.210357840286214</c:v>
                </c:pt>
                <c:pt idx="112">
                  <c:v>41.64534502873357</c:v>
                </c:pt>
                <c:pt idx="113">
                  <c:v>50.85264270956237</c:v>
                </c:pt>
                <c:pt idx="114">
                  <c:v>55.99548022880966</c:v>
                </c:pt>
                <c:pt idx="115">
                  <c:v>33.50016074943451</c:v>
                </c:pt>
                <c:pt idx="116">
                  <c:v>61.428434384037615</c:v>
                </c:pt>
                <c:pt idx="117">
                  <c:v>40.56760409424799</c:v>
                </c:pt>
                <c:pt idx="118">
                  <c:v>56.2118913368707</c:v>
                </c:pt>
                <c:pt idx="119">
                  <c:v>55.196767148698704</c:v>
                </c:pt>
                <c:pt idx="120">
                  <c:v>29.96651822533591</c:v>
                </c:pt>
                <c:pt idx="121">
                  <c:v>68.25377546885741</c:v>
                </c:pt>
                <c:pt idx="122">
                  <c:v>41.1158241723106</c:v>
                </c:pt>
                <c:pt idx="123">
                  <c:v>42.66103698967119</c:v>
                </c:pt>
                <c:pt idx="124">
                  <c:v>55.52458577186895</c:v>
                </c:pt>
                <c:pt idx="125">
                  <c:v>53.56712417841443</c:v>
                </c:pt>
                <c:pt idx="126">
                  <c:v>38.268416791712035</c:v>
                </c:pt>
                <c:pt idx="127">
                  <c:v>66.70518531954005</c:v>
                </c:pt>
                <c:pt idx="128">
                  <c:v>61.950140437831095</c:v>
                </c:pt>
                <c:pt idx="129">
                  <c:v>38.94045436831749</c:v>
                </c:pt>
                <c:pt idx="130">
                  <c:v>41.631177220262316</c:v>
                </c:pt>
                <c:pt idx="131">
                  <c:v>36.82302725196636</c:v>
                </c:pt>
                <c:pt idx="132">
                  <c:v>45.449699823691596</c:v>
                </c:pt>
                <c:pt idx="133">
                  <c:v>44.76105926332506</c:v>
                </c:pt>
                <c:pt idx="134">
                  <c:v>50.06427177670721</c:v>
                </c:pt>
                <c:pt idx="135">
                  <c:v>66.32095599833255</c:v>
                </c:pt>
                <c:pt idx="136">
                  <c:v>46.33289502079272</c:v>
                </c:pt>
                <c:pt idx="137">
                  <c:v>61.01596715515104</c:v>
                </c:pt>
                <c:pt idx="138">
                  <c:v>71.82657185707706</c:v>
                </c:pt>
                <c:pt idx="139">
                  <c:v>49.5776353687415</c:v>
                </c:pt>
                <c:pt idx="140">
                  <c:v>36.771755875578044</c:v>
                </c:pt>
                <c:pt idx="141">
                  <c:v>46.113336325785475</c:v>
                </c:pt>
                <c:pt idx="142">
                  <c:v>48.76666812372216</c:v>
                </c:pt>
                <c:pt idx="143">
                  <c:v>54.375237548882566</c:v>
                </c:pt>
                <c:pt idx="144">
                  <c:v>41.78064687131862</c:v>
                </c:pt>
                <c:pt idx="145">
                  <c:v>26.407610359606895</c:v>
                </c:pt>
                <c:pt idx="146">
                  <c:v>46.119270336548425</c:v>
                </c:pt>
                <c:pt idx="147">
                  <c:v>35.164199194341954</c:v>
                </c:pt>
                <c:pt idx="148">
                  <c:v>40.394854114396374</c:v>
                </c:pt>
                <c:pt idx="149">
                  <c:v>59.000048228509606</c:v>
                </c:pt>
                <c:pt idx="150">
                  <c:v>45.863077538389526</c:v>
                </c:pt>
                <c:pt idx="151">
                  <c:v>66.79866782436565</c:v>
                </c:pt>
                <c:pt idx="152">
                  <c:v>54.938519196129064</c:v>
                </c:pt>
                <c:pt idx="153">
                  <c:v>62.86924984338422</c:v>
                </c:pt>
                <c:pt idx="154">
                  <c:v>60.098830303756166</c:v>
                </c:pt>
                <c:pt idx="155">
                  <c:v>51.88004988367414</c:v>
                </c:pt>
                <c:pt idx="156">
                  <c:v>45.947502180618756</c:v>
                </c:pt>
                <c:pt idx="157">
                  <c:v>70.27056904698574</c:v>
                </c:pt>
                <c:pt idx="158">
                  <c:v>54.714638777152985</c:v>
                </c:pt>
                <c:pt idx="159">
                  <c:v>61.89652860986622</c:v>
                </c:pt>
                <c:pt idx="160">
                  <c:v>36.97937330643234</c:v>
                </c:pt>
                <c:pt idx="161">
                  <c:v>41.79046454469282</c:v>
                </c:pt>
                <c:pt idx="162">
                  <c:v>63.839656903884844</c:v>
                </c:pt>
                <c:pt idx="163">
                  <c:v>40.09176473164916</c:v>
                </c:pt>
                <c:pt idx="164">
                  <c:v>35.63251743599934</c:v>
                </c:pt>
                <c:pt idx="165">
                  <c:v>53.29044257909368</c:v>
                </c:pt>
                <c:pt idx="166">
                  <c:v>55.81330166734395</c:v>
                </c:pt>
                <c:pt idx="167">
                  <c:v>61.56854537789855</c:v>
                </c:pt>
                <c:pt idx="168">
                  <c:v>46.395710988610894</c:v>
                </c:pt>
                <c:pt idx="169">
                  <c:v>48.82357036639825</c:v>
                </c:pt>
                <c:pt idx="170">
                  <c:v>43.815877219294016</c:v>
                </c:pt>
                <c:pt idx="171">
                  <c:v>61.32678162320633</c:v>
                </c:pt>
                <c:pt idx="172">
                  <c:v>52.960010681655454</c:v>
                </c:pt>
                <c:pt idx="173">
                  <c:v>52.267405501817855</c:v>
                </c:pt>
                <c:pt idx="174">
                  <c:v>66.59142738086106</c:v>
                </c:pt>
                <c:pt idx="175">
                  <c:v>69.27174406534434</c:v>
                </c:pt>
                <c:pt idx="176">
                  <c:v>36.451854424278274</c:v>
                </c:pt>
                <c:pt idx="177">
                  <c:v>30.13989970571015</c:v>
                </c:pt>
                <c:pt idx="178">
                  <c:v>69.30560234092468</c:v>
                </c:pt>
                <c:pt idx="179">
                  <c:v>55.145131626976266</c:v>
                </c:pt>
                <c:pt idx="180">
                  <c:v>45.47386617110849</c:v>
                </c:pt>
                <c:pt idx="181">
                  <c:v>39.71771055945504</c:v>
                </c:pt>
                <c:pt idx="182">
                  <c:v>49.3448875392157</c:v>
                </c:pt>
                <c:pt idx="183">
                  <c:v>63.250726750035106</c:v>
                </c:pt>
                <c:pt idx="184">
                  <c:v>57.93153440526949</c:v>
                </c:pt>
                <c:pt idx="185">
                  <c:v>41.36684777675485</c:v>
                </c:pt>
                <c:pt idx="186">
                  <c:v>39.71209462514503</c:v>
                </c:pt>
                <c:pt idx="187">
                  <c:v>48.45919554007845</c:v>
                </c:pt>
                <c:pt idx="188">
                  <c:v>65.10739519180407</c:v>
                </c:pt>
                <c:pt idx="189">
                  <c:v>45.83011906364218</c:v>
                </c:pt>
                <c:pt idx="190">
                  <c:v>45.98136356857368</c:v>
                </c:pt>
                <c:pt idx="191">
                  <c:v>55.00495129289531</c:v>
                </c:pt>
                <c:pt idx="192">
                  <c:v>56.124447729632834</c:v>
                </c:pt>
                <c:pt idx="193">
                  <c:v>57.14946493951409</c:v>
                </c:pt>
                <c:pt idx="194">
                  <c:v>53.31568543150712</c:v>
                </c:pt>
                <c:pt idx="195">
                  <c:v>53.82019253665486</c:v>
                </c:pt>
                <c:pt idx="196">
                  <c:v>48.707680159661834</c:v>
                </c:pt>
                <c:pt idx="197">
                  <c:v>55.38019365470789</c:v>
                </c:pt>
                <c:pt idx="198">
                  <c:v>44.92450677944073</c:v>
                </c:pt>
                <c:pt idx="199">
                  <c:v>53.46140473362524</c:v>
                </c:pt>
                <c:pt idx="200">
                  <c:v>49.55995371717907</c:v>
                </c:pt>
                <c:pt idx="201">
                  <c:v>51.225509904781056</c:v>
                </c:pt>
                <c:pt idx="202">
                  <c:v>54.520490904193416</c:v>
                </c:pt>
                <c:pt idx="203">
                  <c:v>44.92068331160185</c:v>
                </c:pt>
                <c:pt idx="204">
                  <c:v>65.96258037728438</c:v>
                </c:pt>
                <c:pt idx="205">
                  <c:v>32.044421850319175</c:v>
                </c:pt>
                <c:pt idx="206">
                  <c:v>53.821727320577466</c:v>
                </c:pt>
                <c:pt idx="207">
                  <c:v>43.85723211048558</c:v>
                </c:pt>
                <c:pt idx="208">
                  <c:v>63.55663262362709</c:v>
                </c:pt>
                <c:pt idx="209">
                  <c:v>51.3228444576383</c:v>
                </c:pt>
                <c:pt idx="210">
                  <c:v>38.93409039044112</c:v>
                </c:pt>
                <c:pt idx="211">
                  <c:v>45.66080632892124</c:v>
                </c:pt>
                <c:pt idx="212">
                  <c:v>62.90345237998358</c:v>
                </c:pt>
                <c:pt idx="213">
                  <c:v>58.53294960299054</c:v>
                </c:pt>
                <c:pt idx="214">
                  <c:v>41.93938106137235</c:v>
                </c:pt>
                <c:pt idx="215">
                  <c:v>52.822954167831156</c:v>
                </c:pt>
                <c:pt idx="216">
                  <c:v>46.20175900491462</c:v>
                </c:pt>
                <c:pt idx="217">
                  <c:v>40.41330019965509</c:v>
                </c:pt>
                <c:pt idx="218">
                  <c:v>42.08604426459889</c:v>
                </c:pt>
                <c:pt idx="219">
                  <c:v>52.63893271272447</c:v>
                </c:pt>
                <c:pt idx="220">
                  <c:v>42.00841256690745</c:v>
                </c:pt>
                <c:pt idx="221">
                  <c:v>55.661335343379385</c:v>
                </c:pt>
                <c:pt idx="222">
                  <c:v>43.253685478596395</c:v>
                </c:pt>
                <c:pt idx="223">
                  <c:v>41.91627108352292</c:v>
                </c:pt>
                <c:pt idx="224">
                  <c:v>39.76635454915204</c:v>
                </c:pt>
                <c:pt idx="225">
                  <c:v>44.94937324487771</c:v>
                </c:pt>
                <c:pt idx="226">
                  <c:v>56.67173746224352</c:v>
                </c:pt>
                <c:pt idx="227">
                  <c:v>67.29408368318451</c:v>
                </c:pt>
                <c:pt idx="228">
                  <c:v>40.892185850098855</c:v>
                </c:pt>
                <c:pt idx="229">
                  <c:v>60.40719267083271</c:v>
                </c:pt>
                <c:pt idx="230">
                  <c:v>47.83552275837608</c:v>
                </c:pt>
                <c:pt idx="231">
                  <c:v>64.04748589525698</c:v>
                </c:pt>
                <c:pt idx="232">
                  <c:v>66.05551556343414</c:v>
                </c:pt>
                <c:pt idx="233">
                  <c:v>50.80607149026527</c:v>
                </c:pt>
                <c:pt idx="234">
                  <c:v>69.9275591757281</c:v>
                </c:pt>
                <c:pt idx="235">
                  <c:v>53.79241983665166</c:v>
                </c:pt>
                <c:pt idx="236">
                  <c:v>46.26734982069334</c:v>
                </c:pt>
                <c:pt idx="237">
                  <c:v>39.96015855453677</c:v>
                </c:pt>
                <c:pt idx="238">
                  <c:v>46.914391319630894</c:v>
                </c:pt>
                <c:pt idx="239">
                  <c:v>45.73529724490315</c:v>
                </c:pt>
                <c:pt idx="240">
                  <c:v>49.41153558825842</c:v>
                </c:pt>
                <c:pt idx="241">
                  <c:v>50.64020496442996</c:v>
                </c:pt>
                <c:pt idx="242">
                  <c:v>64.33933293557033</c:v>
                </c:pt>
                <c:pt idx="243">
                  <c:v>51.19591023129376</c:v>
                </c:pt>
                <c:pt idx="244">
                  <c:v>58.5028938465942</c:v>
                </c:pt>
                <c:pt idx="245">
                  <c:v>45.672399250837366</c:v>
                </c:pt>
                <c:pt idx="246">
                  <c:v>46.223594501094496</c:v>
                </c:pt>
                <c:pt idx="247">
                  <c:v>49.582446747205026</c:v>
                </c:pt>
                <c:pt idx="248">
                  <c:v>45.104816929802986</c:v>
                </c:pt>
                <c:pt idx="249">
                  <c:v>37.780070084342135</c:v>
                </c:pt>
                <c:pt idx="250">
                  <c:v>52.72322787460867</c:v>
                </c:pt>
                <c:pt idx="251">
                  <c:v>70.47770958094566</c:v>
                </c:pt>
                <c:pt idx="252">
                  <c:v>41.75034979729584</c:v>
                </c:pt>
                <c:pt idx="253">
                  <c:v>52.41668438822327</c:v>
                </c:pt>
                <c:pt idx="254">
                  <c:v>51.983438713766546</c:v>
                </c:pt>
                <c:pt idx="255">
                  <c:v>52.644380563310335</c:v>
                </c:pt>
                <c:pt idx="256">
                  <c:v>49.168178423741296</c:v>
                </c:pt>
                <c:pt idx="257">
                  <c:v>69.25526951268006</c:v>
                </c:pt>
                <c:pt idx="258">
                  <c:v>54.30191157862244</c:v>
                </c:pt>
                <c:pt idx="259">
                  <c:v>57.58200668704595</c:v>
                </c:pt>
                <c:pt idx="260">
                  <c:v>30.040474976528515</c:v>
                </c:pt>
                <c:pt idx="261">
                  <c:v>40.73449231695358</c:v>
                </c:pt>
                <c:pt idx="262">
                  <c:v>51.26845762586294</c:v>
                </c:pt>
                <c:pt idx="263">
                  <c:v>48.75256693021638</c:v>
                </c:pt>
                <c:pt idx="264">
                  <c:v>29.148224957111903</c:v>
                </c:pt>
                <c:pt idx="265">
                  <c:v>27.55636429222809</c:v>
                </c:pt>
                <c:pt idx="266">
                  <c:v>56.79664483433373</c:v>
                </c:pt>
                <c:pt idx="267">
                  <c:v>51.216347866352535</c:v>
                </c:pt>
                <c:pt idx="268">
                  <c:v>51.90887371155755</c:v>
                </c:pt>
                <c:pt idx="269">
                  <c:v>52.32130007543923</c:v>
                </c:pt>
                <c:pt idx="270">
                  <c:v>52.25283308533042</c:v>
                </c:pt>
                <c:pt idx="271">
                  <c:v>39.82745174746655</c:v>
                </c:pt>
                <c:pt idx="272">
                  <c:v>43.35199360693105</c:v>
                </c:pt>
                <c:pt idx="273">
                  <c:v>38.82773747406985</c:v>
                </c:pt>
                <c:pt idx="274">
                  <c:v>41.761072963027</c:v>
                </c:pt>
                <c:pt idx="275">
                  <c:v>57.371492954663104</c:v>
                </c:pt>
                <c:pt idx="276">
                  <c:v>60.24462084362019</c:v>
                </c:pt>
                <c:pt idx="277">
                  <c:v>71.55749719067859</c:v>
                </c:pt>
                <c:pt idx="278">
                  <c:v>36.22078720911616</c:v>
                </c:pt>
                <c:pt idx="279">
                  <c:v>50.488090083381934</c:v>
                </c:pt>
                <c:pt idx="280">
                  <c:v>46.307475628524344</c:v>
                </c:pt>
                <c:pt idx="281">
                  <c:v>37.358355418986946</c:v>
                </c:pt>
                <c:pt idx="282">
                  <c:v>67.79490792441257</c:v>
                </c:pt>
                <c:pt idx="283">
                  <c:v>53.83742773897917</c:v>
                </c:pt>
                <c:pt idx="284">
                  <c:v>61.64019737066422</c:v>
                </c:pt>
                <c:pt idx="285">
                  <c:v>55.76178010106185</c:v>
                </c:pt>
                <c:pt idx="286">
                  <c:v>57.40478840181881</c:v>
                </c:pt>
                <c:pt idx="287">
                  <c:v>77.25699725420822</c:v>
                </c:pt>
                <c:pt idx="288">
                  <c:v>46.61307754640083</c:v>
                </c:pt>
                <c:pt idx="289">
                  <c:v>44.34732189748546</c:v>
                </c:pt>
                <c:pt idx="290">
                  <c:v>49.018705492406745</c:v>
                </c:pt>
                <c:pt idx="291">
                  <c:v>43.02583210564738</c:v>
                </c:pt>
                <c:pt idx="292">
                  <c:v>65.29134876103404</c:v>
                </c:pt>
                <c:pt idx="293">
                  <c:v>29.66848734772949</c:v>
                </c:pt>
                <c:pt idx="294">
                  <c:v>47.19973606494144</c:v>
                </c:pt>
                <c:pt idx="295">
                  <c:v>46.443093223461645</c:v>
                </c:pt>
                <c:pt idx="296">
                  <c:v>44.394476762283496</c:v>
                </c:pt>
                <c:pt idx="297">
                  <c:v>29.4276831226473</c:v>
                </c:pt>
                <c:pt idx="298">
                  <c:v>56.70554973318394</c:v>
                </c:pt>
                <c:pt idx="299">
                  <c:v>27.959965900525656</c:v>
                </c:pt>
                <c:pt idx="300">
                  <c:v>73.92592408649847</c:v>
                </c:pt>
                <c:pt idx="301">
                  <c:v>32.31084249461058</c:v>
                </c:pt>
                <c:pt idx="302">
                  <c:v>65.76540843306859</c:v>
                </c:pt>
                <c:pt idx="303">
                  <c:v>39.62208158330268</c:v>
                </c:pt>
                <c:pt idx="304">
                  <c:v>52.60301586587341</c:v>
                </c:pt>
                <c:pt idx="305">
                  <c:v>41.193828909617054</c:v>
                </c:pt>
                <c:pt idx="306">
                  <c:v>63.58721089942389</c:v>
                </c:pt>
                <c:pt idx="307">
                  <c:v>26.81292809211127</c:v>
                </c:pt>
                <c:pt idx="308">
                  <c:v>34.69443111101716</c:v>
                </c:pt>
                <c:pt idx="309">
                  <c:v>30.54949500232801</c:v>
                </c:pt>
                <c:pt idx="310">
                  <c:v>45.218339797787436</c:v>
                </c:pt>
                <c:pt idx="311">
                  <c:v>42.9682618019975</c:v>
                </c:pt>
                <c:pt idx="312">
                  <c:v>40.125619515012254</c:v>
                </c:pt>
                <c:pt idx="313">
                  <c:v>42.26325053985593</c:v>
                </c:pt>
                <c:pt idx="314">
                  <c:v>72.98275245527515</c:v>
                </c:pt>
                <c:pt idx="315">
                  <c:v>57.47388793739583</c:v>
                </c:pt>
                <c:pt idx="316">
                  <c:v>68.96881907883306</c:v>
                </c:pt>
                <c:pt idx="317">
                  <c:v>43.28646521809803</c:v>
                </c:pt>
                <c:pt idx="318">
                  <c:v>34.55838081460323</c:v>
                </c:pt>
                <c:pt idx="319">
                  <c:v>28.50996877360745</c:v>
                </c:pt>
                <c:pt idx="320">
                  <c:v>54.84105415856663</c:v>
                </c:pt>
                <c:pt idx="321">
                  <c:v>45.90398037975838</c:v>
                </c:pt>
                <c:pt idx="322">
                  <c:v>50.09953674472333</c:v>
                </c:pt>
                <c:pt idx="323">
                  <c:v>56.51661649557976</c:v>
                </c:pt>
                <c:pt idx="324">
                  <c:v>31.481163517069003</c:v>
                </c:pt>
                <c:pt idx="325">
                  <c:v>45.90070793868665</c:v>
                </c:pt>
                <c:pt idx="326">
                  <c:v>49.388397773827116</c:v>
                </c:pt>
                <c:pt idx="327">
                  <c:v>26.523395091960957</c:v>
                </c:pt>
                <c:pt idx="328">
                  <c:v>43.016561991243</c:v>
                </c:pt>
                <c:pt idx="329">
                  <c:v>50.31477156906249</c:v>
                </c:pt>
                <c:pt idx="330">
                  <c:v>42.34368320467351</c:v>
                </c:pt>
                <c:pt idx="331">
                  <c:v>42.4938240592419</c:v>
                </c:pt>
                <c:pt idx="332">
                  <c:v>41.957417289335815</c:v>
                </c:pt>
                <c:pt idx="333">
                  <c:v>42.95322015138515</c:v>
                </c:pt>
                <c:pt idx="334">
                  <c:v>36.99067950967878</c:v>
                </c:pt>
                <c:pt idx="335">
                  <c:v>41.68263025499163</c:v>
                </c:pt>
                <c:pt idx="336">
                  <c:v>25.589707712348105</c:v>
                </c:pt>
                <c:pt idx="337">
                  <c:v>50.9981145589051</c:v>
                </c:pt>
                <c:pt idx="338">
                  <c:v>54.22657867120426</c:v>
                </c:pt>
                <c:pt idx="339">
                  <c:v>74.26163738003879</c:v>
                </c:pt>
                <c:pt idx="340">
                  <c:v>66.87259417919483</c:v>
                </c:pt>
                <c:pt idx="341">
                  <c:v>55.163435183013775</c:v>
                </c:pt>
                <c:pt idx="342">
                  <c:v>51.33472323594942</c:v>
                </c:pt>
                <c:pt idx="343">
                  <c:v>52.73410505991789</c:v>
                </c:pt>
                <c:pt idx="344">
                  <c:v>43.548614985761006</c:v>
                </c:pt>
                <c:pt idx="345">
                  <c:v>52.84371065357013</c:v>
                </c:pt>
                <c:pt idx="346">
                  <c:v>44.438033946919234</c:v>
                </c:pt>
                <c:pt idx="347">
                  <c:v>44.2135531072448</c:v>
                </c:pt>
                <c:pt idx="348">
                  <c:v>47.53085620787148</c:v>
                </c:pt>
                <c:pt idx="349">
                  <c:v>45.82531677282951</c:v>
                </c:pt>
                <c:pt idx="350">
                  <c:v>35.87445510419095</c:v>
                </c:pt>
                <c:pt idx="351">
                  <c:v>54.6519836937071</c:v>
                </c:pt>
                <c:pt idx="352">
                  <c:v>45.32531952122851</c:v>
                </c:pt>
                <c:pt idx="353">
                  <c:v>52.85834006324156</c:v>
                </c:pt>
                <c:pt idx="354">
                  <c:v>78.88540968733412</c:v>
                </c:pt>
                <c:pt idx="355">
                  <c:v>51.92464633919193</c:v>
                </c:pt>
                <c:pt idx="356">
                  <c:v>63.767673370576524</c:v>
                </c:pt>
                <c:pt idx="357">
                  <c:v>65.71532334188802</c:v>
                </c:pt>
                <c:pt idx="358">
                  <c:v>54.27803533114177</c:v>
                </c:pt>
                <c:pt idx="359">
                  <c:v>72.14123355640822</c:v>
                </c:pt>
                <c:pt idx="360">
                  <c:v>47.774296367186686</c:v>
                </c:pt>
                <c:pt idx="361">
                  <c:v>34.94132030262958</c:v>
                </c:pt>
                <c:pt idx="362">
                  <c:v>60.988547788307976</c:v>
                </c:pt>
                <c:pt idx="363">
                  <c:v>46.43121080249406</c:v>
                </c:pt>
                <c:pt idx="364">
                  <c:v>57.518604574974084</c:v>
                </c:pt>
                <c:pt idx="365">
                  <c:v>49.15318145548404</c:v>
                </c:pt>
                <c:pt idx="366">
                  <c:v>62.81323782444989</c:v>
                </c:pt>
                <c:pt idx="367">
                  <c:v>33.08839711171664</c:v>
                </c:pt>
                <c:pt idx="368">
                  <c:v>71.53931201235196</c:v>
                </c:pt>
                <c:pt idx="369">
                  <c:v>42.63187510323829</c:v>
                </c:pt>
                <c:pt idx="370">
                  <c:v>61.677604915324174</c:v>
                </c:pt>
                <c:pt idx="371">
                  <c:v>59.27565213704043</c:v>
                </c:pt>
                <c:pt idx="372">
                  <c:v>56.61614934763775</c:v>
                </c:pt>
                <c:pt idx="373">
                  <c:v>70.4752678759335</c:v>
                </c:pt>
                <c:pt idx="374">
                  <c:v>44.306061487037866</c:v>
                </c:pt>
                <c:pt idx="375">
                  <c:v>52.257321659441004</c:v>
                </c:pt>
                <c:pt idx="376">
                  <c:v>56.902258841789426</c:v>
                </c:pt>
                <c:pt idx="377">
                  <c:v>65.77688907364373</c:v>
                </c:pt>
                <c:pt idx="378">
                  <c:v>53.07670994883001</c:v>
                </c:pt>
                <c:pt idx="379">
                  <c:v>46.15030483588016</c:v>
                </c:pt>
                <c:pt idx="380">
                  <c:v>48.62261868137321</c:v>
                </c:pt>
                <c:pt idx="381">
                  <c:v>65.26868884691541</c:v>
                </c:pt>
                <c:pt idx="382">
                  <c:v>43.379307032589686</c:v>
                </c:pt>
                <c:pt idx="383">
                  <c:v>39.947167813661345</c:v>
                </c:pt>
                <c:pt idx="384">
                  <c:v>49.37099811307564</c:v>
                </c:pt>
                <c:pt idx="385">
                  <c:v>59.505257916140174</c:v>
                </c:pt>
                <c:pt idx="386">
                  <c:v>48.38798109931789</c:v>
                </c:pt>
                <c:pt idx="387">
                  <c:v>48.41844278146892</c:v>
                </c:pt>
                <c:pt idx="388">
                  <c:v>59.840379263038635</c:v>
                </c:pt>
                <c:pt idx="389">
                  <c:v>41.940896057003904</c:v>
                </c:pt>
                <c:pt idx="390">
                  <c:v>54.12265719314538</c:v>
                </c:pt>
                <c:pt idx="391">
                  <c:v>24.29515878857408</c:v>
                </c:pt>
                <c:pt idx="392">
                  <c:v>40.34393633488855</c:v>
                </c:pt>
                <c:pt idx="393">
                  <c:v>17.07791061004044</c:v>
                </c:pt>
                <c:pt idx="394">
                  <c:v>53.83247286848485</c:v>
                </c:pt>
                <c:pt idx="395">
                  <c:v>68.62076594211362</c:v>
                </c:pt>
                <c:pt idx="396">
                  <c:v>62.74668573530533</c:v>
                </c:pt>
                <c:pt idx="397">
                  <c:v>53.27412365899041</c:v>
                </c:pt>
                <c:pt idx="398">
                  <c:v>76.12987181920491</c:v>
                </c:pt>
                <c:pt idx="399">
                  <c:v>49.10932283349647</c:v>
                </c:pt>
              </c:numCache>
            </c:numRef>
          </c:xVal>
          <c:yVal>
            <c:numRef>
              <c:f>'Calibrated measure'!$T$46:$T$445</c:f>
              <c:numCache>
                <c:ptCount val="400"/>
                <c:pt idx="0">
                  <c:v>8.719804498172223</c:v>
                </c:pt>
                <c:pt idx="1">
                  <c:v>-3.8841593646689105</c:v>
                </c:pt>
                <c:pt idx="2">
                  <c:v>5.531258046495417</c:v>
                </c:pt>
                <c:pt idx="3">
                  <c:v>-3.7944202618142526</c:v>
                </c:pt>
                <c:pt idx="4">
                  <c:v>8.749663810015889</c:v>
                </c:pt>
                <c:pt idx="5">
                  <c:v>-5.77862775904692</c:v>
                </c:pt>
                <c:pt idx="6">
                  <c:v>8.18521421773039</c:v>
                </c:pt>
                <c:pt idx="7">
                  <c:v>7.458614747684976</c:v>
                </c:pt>
                <c:pt idx="8">
                  <c:v>-5.313966822985755</c:v>
                </c:pt>
                <c:pt idx="9">
                  <c:v>-0.6671677078370735</c:v>
                </c:pt>
                <c:pt idx="10">
                  <c:v>15.556196795975495</c:v>
                </c:pt>
                <c:pt idx="11">
                  <c:v>2.1334301189516722</c:v>
                </c:pt>
                <c:pt idx="12">
                  <c:v>-1.0277708017118101</c:v>
                </c:pt>
                <c:pt idx="13">
                  <c:v>2.417124045899108</c:v>
                </c:pt>
                <c:pt idx="14">
                  <c:v>-8.267909005053973</c:v>
                </c:pt>
                <c:pt idx="15">
                  <c:v>-6.4206099983340295</c:v>
                </c:pt>
                <c:pt idx="16">
                  <c:v>-4.781305786194032</c:v>
                </c:pt>
                <c:pt idx="17">
                  <c:v>6.580068012166109</c:v>
                </c:pt>
                <c:pt idx="18">
                  <c:v>5.631123295257822</c:v>
                </c:pt>
                <c:pt idx="19">
                  <c:v>-4.002707656147756</c:v>
                </c:pt>
                <c:pt idx="20">
                  <c:v>0.5298876415020928</c:v>
                </c:pt>
                <c:pt idx="21">
                  <c:v>-6.699357734015386</c:v>
                </c:pt>
                <c:pt idx="22">
                  <c:v>7.5933157859731395</c:v>
                </c:pt>
                <c:pt idx="23">
                  <c:v>2.678778957159892</c:v>
                </c:pt>
                <c:pt idx="24">
                  <c:v>7.538169384803737</c:v>
                </c:pt>
                <c:pt idx="25">
                  <c:v>1.399515624144378</c:v>
                </c:pt>
                <c:pt idx="26">
                  <c:v>-6.982719725921889</c:v>
                </c:pt>
                <c:pt idx="27">
                  <c:v>7.710376327421272</c:v>
                </c:pt>
                <c:pt idx="28">
                  <c:v>0.6097117563331409</c:v>
                </c:pt>
                <c:pt idx="29">
                  <c:v>5.691516275302391</c:v>
                </c:pt>
                <c:pt idx="30">
                  <c:v>1.2355220384857404</c:v>
                </c:pt>
                <c:pt idx="31">
                  <c:v>6.903907935780374</c:v>
                </c:pt>
                <c:pt idx="32">
                  <c:v>-4.260013108729368</c:v>
                </c:pt>
                <c:pt idx="33">
                  <c:v>1.2600002940529933</c:v>
                </c:pt>
                <c:pt idx="34">
                  <c:v>-6.110602151002105</c:v>
                </c:pt>
                <c:pt idx="35">
                  <c:v>5.459559003425756</c:v>
                </c:pt>
                <c:pt idx="36">
                  <c:v>6.1343826904740695</c:v>
                </c:pt>
                <c:pt idx="37">
                  <c:v>-9.36289846564188</c:v>
                </c:pt>
                <c:pt idx="38">
                  <c:v>2.3349251715581545</c:v>
                </c:pt>
                <c:pt idx="39">
                  <c:v>-7.662914448205868</c:v>
                </c:pt>
                <c:pt idx="40">
                  <c:v>-3.1128358875617366</c:v>
                </c:pt>
                <c:pt idx="41">
                  <c:v>3.705197299451065</c:v>
                </c:pt>
                <c:pt idx="42">
                  <c:v>-2.167114331484825</c:v>
                </c:pt>
                <c:pt idx="43">
                  <c:v>-0.8500442058382021</c:v>
                </c:pt>
                <c:pt idx="44">
                  <c:v>4.092745196439928</c:v>
                </c:pt>
                <c:pt idx="45">
                  <c:v>1.388635959729271</c:v>
                </c:pt>
                <c:pt idx="46">
                  <c:v>-4.095205148243082</c:v>
                </c:pt>
                <c:pt idx="47">
                  <c:v>-5.474298162460087</c:v>
                </c:pt>
                <c:pt idx="48">
                  <c:v>2.6825645302380607</c:v>
                </c:pt>
                <c:pt idx="49">
                  <c:v>2.9995490951040864</c:v>
                </c:pt>
                <c:pt idx="50">
                  <c:v>-4.021657458673246</c:v>
                </c:pt>
                <c:pt idx="51">
                  <c:v>-7.510540553413051</c:v>
                </c:pt>
                <c:pt idx="52">
                  <c:v>3.673102342961741</c:v>
                </c:pt>
                <c:pt idx="53">
                  <c:v>14.753599446498555</c:v>
                </c:pt>
                <c:pt idx="54">
                  <c:v>-5.301887791487033</c:v>
                </c:pt>
                <c:pt idx="55">
                  <c:v>9.513642520920364</c:v>
                </c:pt>
                <c:pt idx="56">
                  <c:v>-10.27053393747569</c:v>
                </c:pt>
                <c:pt idx="57">
                  <c:v>-16.92369670748257</c:v>
                </c:pt>
                <c:pt idx="58">
                  <c:v>0.5913264538214875</c:v>
                </c:pt>
                <c:pt idx="59">
                  <c:v>3.7192257564293847</c:v>
                </c:pt>
                <c:pt idx="60">
                  <c:v>-8.59590664687002</c:v>
                </c:pt>
                <c:pt idx="61">
                  <c:v>-1.8053107585851933</c:v>
                </c:pt>
                <c:pt idx="62">
                  <c:v>4.500079198876932</c:v>
                </c:pt>
                <c:pt idx="63">
                  <c:v>5.425688131037745</c:v>
                </c:pt>
                <c:pt idx="64">
                  <c:v>3.6699415851895196</c:v>
                </c:pt>
                <c:pt idx="65">
                  <c:v>9.377096878260076</c:v>
                </c:pt>
                <c:pt idx="66">
                  <c:v>-9.367453838691212</c:v>
                </c:pt>
                <c:pt idx="67">
                  <c:v>-4.1809702504897</c:v>
                </c:pt>
                <c:pt idx="68">
                  <c:v>-6.87829520582628</c:v>
                </c:pt>
                <c:pt idx="69">
                  <c:v>2.2762121125672934</c:v>
                </c:pt>
                <c:pt idx="70">
                  <c:v>-9.280458953868688</c:v>
                </c:pt>
                <c:pt idx="71">
                  <c:v>-9.431425283534445</c:v>
                </c:pt>
                <c:pt idx="72">
                  <c:v>4.139211511591192</c:v>
                </c:pt>
                <c:pt idx="73">
                  <c:v>-6.331511152528002</c:v>
                </c:pt>
                <c:pt idx="74">
                  <c:v>6.504236007125826</c:v>
                </c:pt>
                <c:pt idx="75">
                  <c:v>2.803618622726951</c:v>
                </c:pt>
                <c:pt idx="76">
                  <c:v>3.1627269211602425</c:v>
                </c:pt>
                <c:pt idx="77">
                  <c:v>5.2408631569269275</c:v>
                </c:pt>
                <c:pt idx="78">
                  <c:v>-9.133489435823854</c:v>
                </c:pt>
                <c:pt idx="79">
                  <c:v>3.767325313612659</c:v>
                </c:pt>
                <c:pt idx="80">
                  <c:v>-4.563545372746766</c:v>
                </c:pt>
                <c:pt idx="81">
                  <c:v>0.8918644638212214</c:v>
                </c:pt>
                <c:pt idx="82">
                  <c:v>-3.8162648898005287</c:v>
                </c:pt>
                <c:pt idx="83">
                  <c:v>0.8380221524527443</c:v>
                </c:pt>
                <c:pt idx="84">
                  <c:v>-11.418156657822202</c:v>
                </c:pt>
                <c:pt idx="85">
                  <c:v>2.5896867943267523</c:v>
                </c:pt>
                <c:pt idx="86">
                  <c:v>-5.298385313452798</c:v>
                </c:pt>
                <c:pt idx="87">
                  <c:v>-7.436870197996328</c:v>
                </c:pt>
                <c:pt idx="88">
                  <c:v>-6.412305736804896</c:v>
                </c:pt>
                <c:pt idx="89">
                  <c:v>11.830832483885949</c:v>
                </c:pt>
                <c:pt idx="90">
                  <c:v>5.657271520301549</c:v>
                </c:pt>
                <c:pt idx="91">
                  <c:v>2.172828735508155</c:v>
                </c:pt>
                <c:pt idx="92">
                  <c:v>0.661498059088089</c:v>
                </c:pt>
                <c:pt idx="93">
                  <c:v>18.2333145980731</c:v>
                </c:pt>
                <c:pt idx="94">
                  <c:v>0.2347758205753081</c:v>
                </c:pt>
                <c:pt idx="95">
                  <c:v>5.856833260438492</c:v>
                </c:pt>
                <c:pt idx="96">
                  <c:v>0.5001326547925231</c:v>
                </c:pt>
                <c:pt idx="97">
                  <c:v>4.04252933376344</c:v>
                </c:pt>
                <c:pt idx="98">
                  <c:v>0.5292929085881042</c:v>
                </c:pt>
                <c:pt idx="99">
                  <c:v>-0.1136095231488099</c:v>
                </c:pt>
                <c:pt idx="100">
                  <c:v>-8.365560628486847</c:v>
                </c:pt>
                <c:pt idx="101">
                  <c:v>2.181384252672977</c:v>
                </c:pt>
                <c:pt idx="102">
                  <c:v>-4.273457832344839</c:v>
                </c:pt>
                <c:pt idx="103">
                  <c:v>2.1795763189676762</c:v>
                </c:pt>
                <c:pt idx="104">
                  <c:v>-6.7059961624215845</c:v>
                </c:pt>
                <c:pt idx="105">
                  <c:v>11.906003655814544</c:v>
                </c:pt>
                <c:pt idx="106">
                  <c:v>-2.215114140742955</c:v>
                </c:pt>
                <c:pt idx="107">
                  <c:v>-6.660112851354292</c:v>
                </c:pt>
                <c:pt idx="108">
                  <c:v>8.81974584589149</c:v>
                </c:pt>
                <c:pt idx="109">
                  <c:v>6.032410309787409</c:v>
                </c:pt>
                <c:pt idx="110">
                  <c:v>2.126126982413844</c:v>
                </c:pt>
                <c:pt idx="111">
                  <c:v>-7.32205284299819</c:v>
                </c:pt>
                <c:pt idx="112">
                  <c:v>-6.510380228438699</c:v>
                </c:pt>
                <c:pt idx="113">
                  <c:v>-3.973324400176743</c:v>
                </c:pt>
                <c:pt idx="114">
                  <c:v>-5.42484228799178</c:v>
                </c:pt>
                <c:pt idx="115">
                  <c:v>-5.950795399236643</c:v>
                </c:pt>
                <c:pt idx="116">
                  <c:v>2.6459113976515596</c:v>
                </c:pt>
                <c:pt idx="117">
                  <c:v>-2.149611319777506</c:v>
                </c:pt>
                <c:pt idx="118">
                  <c:v>8.80147648421815</c:v>
                </c:pt>
                <c:pt idx="119">
                  <c:v>13.123092504367925</c:v>
                </c:pt>
                <c:pt idx="120">
                  <c:v>3.0709903139839767</c:v>
                </c:pt>
                <c:pt idx="121">
                  <c:v>-4.971500778615649</c:v>
                </c:pt>
                <c:pt idx="122">
                  <c:v>1.2252030149919406</c:v>
                </c:pt>
                <c:pt idx="123">
                  <c:v>-4.8521296779859</c:v>
                </c:pt>
                <c:pt idx="124">
                  <c:v>-4.729553458872374</c:v>
                </c:pt>
                <c:pt idx="125">
                  <c:v>-4.331369376512818</c:v>
                </c:pt>
                <c:pt idx="126">
                  <c:v>-6.146108995691996</c:v>
                </c:pt>
                <c:pt idx="127">
                  <c:v>-5.379162711808036</c:v>
                </c:pt>
                <c:pt idx="128">
                  <c:v>-0.6726810756622967</c:v>
                </c:pt>
                <c:pt idx="129">
                  <c:v>-4.743945723396813</c:v>
                </c:pt>
                <c:pt idx="130">
                  <c:v>10.83574945096263</c:v>
                </c:pt>
                <c:pt idx="131">
                  <c:v>2.513594234924568</c:v>
                </c:pt>
                <c:pt idx="132">
                  <c:v>5.606098972899879</c:v>
                </c:pt>
                <c:pt idx="133">
                  <c:v>-5.417691007346541</c:v>
                </c:pt>
                <c:pt idx="134">
                  <c:v>-6.0280538579871745</c:v>
                </c:pt>
                <c:pt idx="135">
                  <c:v>2.9083332606050334</c:v>
                </c:pt>
                <c:pt idx="136">
                  <c:v>4.613899750650063</c:v>
                </c:pt>
                <c:pt idx="137">
                  <c:v>0.9835579507453645</c:v>
                </c:pt>
                <c:pt idx="138">
                  <c:v>-3.922301695502725</c:v>
                </c:pt>
                <c:pt idx="139">
                  <c:v>9.511729074499513</c:v>
                </c:pt>
                <c:pt idx="140">
                  <c:v>-7.733867008420873</c:v>
                </c:pt>
                <c:pt idx="141">
                  <c:v>4.136757367529746</c:v>
                </c:pt>
                <c:pt idx="142">
                  <c:v>11.745571710554799</c:v>
                </c:pt>
                <c:pt idx="143">
                  <c:v>5.917467665078014</c:v>
                </c:pt>
                <c:pt idx="144">
                  <c:v>0.5485457903498414</c:v>
                </c:pt>
                <c:pt idx="145">
                  <c:v>-5.60602581115543</c:v>
                </c:pt>
                <c:pt idx="146">
                  <c:v>7.5607335791613295</c:v>
                </c:pt>
                <c:pt idx="147">
                  <c:v>7.9451647446762195</c:v>
                </c:pt>
                <c:pt idx="148">
                  <c:v>0.9283956774824489</c:v>
                </c:pt>
                <c:pt idx="149">
                  <c:v>-0.7877138159225936</c:v>
                </c:pt>
                <c:pt idx="150">
                  <c:v>-1.4348410072376154</c:v>
                </c:pt>
                <c:pt idx="151">
                  <c:v>0.5395617984238896</c:v>
                </c:pt>
                <c:pt idx="152">
                  <c:v>1.0605802065587753</c:v>
                </c:pt>
                <c:pt idx="153">
                  <c:v>0.6222446047592243</c:v>
                </c:pt>
                <c:pt idx="154">
                  <c:v>4.381839283452699</c:v>
                </c:pt>
                <c:pt idx="155">
                  <c:v>7.908930792565279</c:v>
                </c:pt>
                <c:pt idx="156">
                  <c:v>-3.5679653009341834</c:v>
                </c:pt>
                <c:pt idx="157">
                  <c:v>4.694671097621267</c:v>
                </c:pt>
                <c:pt idx="158">
                  <c:v>-0.9406089156401904</c:v>
                </c:pt>
                <c:pt idx="159">
                  <c:v>4.865807684132633</c:v>
                </c:pt>
                <c:pt idx="160">
                  <c:v>-5.712407579611597</c:v>
                </c:pt>
                <c:pt idx="161">
                  <c:v>5.534208386816815</c:v>
                </c:pt>
                <c:pt idx="162">
                  <c:v>5.211964347991142</c:v>
                </c:pt>
                <c:pt idx="163">
                  <c:v>-13.99608421538127</c:v>
                </c:pt>
                <c:pt idx="164">
                  <c:v>-3.7445998670881657</c:v>
                </c:pt>
                <c:pt idx="165">
                  <c:v>-6.472420328083913</c:v>
                </c:pt>
                <c:pt idx="166">
                  <c:v>5.30990002854962</c:v>
                </c:pt>
                <c:pt idx="167">
                  <c:v>3.4513315637412276</c:v>
                </c:pt>
                <c:pt idx="168">
                  <c:v>10.398743613741921</c:v>
                </c:pt>
                <c:pt idx="169">
                  <c:v>3.8097813425280265</c:v>
                </c:pt>
                <c:pt idx="170">
                  <c:v>-8.183402284372555</c:v>
                </c:pt>
                <c:pt idx="171">
                  <c:v>1.3502706795213442</c:v>
                </c:pt>
                <c:pt idx="172">
                  <c:v>-5.233502321722774</c:v>
                </c:pt>
                <c:pt idx="173">
                  <c:v>9.720710252626894</c:v>
                </c:pt>
                <c:pt idx="174">
                  <c:v>-5.45305350775061</c:v>
                </c:pt>
                <c:pt idx="175">
                  <c:v>2.3555755933411717</c:v>
                </c:pt>
                <c:pt idx="176">
                  <c:v>-0.3810187897728312</c:v>
                </c:pt>
                <c:pt idx="177">
                  <c:v>0.3497795324953472</c:v>
                </c:pt>
                <c:pt idx="178">
                  <c:v>1.6442846581248034</c:v>
                </c:pt>
                <c:pt idx="179">
                  <c:v>1.0862491985822302</c:v>
                </c:pt>
                <c:pt idx="180">
                  <c:v>-3.077164021105091</c:v>
                </c:pt>
                <c:pt idx="181">
                  <c:v>-4.668258501254854</c:v>
                </c:pt>
                <c:pt idx="182">
                  <c:v>4.883907215328826</c:v>
                </c:pt>
                <c:pt idx="183">
                  <c:v>1.3124278721035623</c:v>
                </c:pt>
                <c:pt idx="184">
                  <c:v>7.353617840015303</c:v>
                </c:pt>
                <c:pt idx="185">
                  <c:v>9.452521444754872</c:v>
                </c:pt>
                <c:pt idx="186">
                  <c:v>4.129607449228281</c:v>
                </c:pt>
                <c:pt idx="187">
                  <c:v>2.2065991082129486</c:v>
                </c:pt>
                <c:pt idx="188">
                  <c:v>8.983992816279198</c:v>
                </c:pt>
                <c:pt idx="189">
                  <c:v>-12.256470761131958</c:v>
                </c:pt>
                <c:pt idx="190">
                  <c:v>-10.69597569402238</c:v>
                </c:pt>
                <c:pt idx="191">
                  <c:v>3.644003198758732</c:v>
                </c:pt>
                <c:pt idx="192">
                  <c:v>0.8572168705139376</c:v>
                </c:pt>
                <c:pt idx="193">
                  <c:v>-1.2286625332355214</c:v>
                </c:pt>
                <c:pt idx="194">
                  <c:v>-4.02311008588984</c:v>
                </c:pt>
                <c:pt idx="195">
                  <c:v>-5.2216849987594856</c:v>
                </c:pt>
                <c:pt idx="196">
                  <c:v>-0.8917318158939622</c:v>
                </c:pt>
                <c:pt idx="197">
                  <c:v>2.701043989619791</c:v>
                </c:pt>
                <c:pt idx="198">
                  <c:v>-7.509759633544682</c:v>
                </c:pt>
                <c:pt idx="199">
                  <c:v>18.352297094615047</c:v>
                </c:pt>
                <c:pt idx="200">
                  <c:v>-8.306055557448133</c:v>
                </c:pt>
                <c:pt idx="201">
                  <c:v>-2.7122897210514267</c:v>
                </c:pt>
                <c:pt idx="202">
                  <c:v>-4.781922269548353</c:v>
                </c:pt>
                <c:pt idx="203">
                  <c:v>10.261756797751275</c:v>
                </c:pt>
                <c:pt idx="204">
                  <c:v>-3.247512912085199</c:v>
                </c:pt>
                <c:pt idx="205">
                  <c:v>-2.7535703742889055</c:v>
                </c:pt>
                <c:pt idx="206">
                  <c:v>-7.381088269849151</c:v>
                </c:pt>
                <c:pt idx="207">
                  <c:v>-0.9237677605615602</c:v>
                </c:pt>
                <c:pt idx="208">
                  <c:v>-0.8455162456396792</c:v>
                </c:pt>
                <c:pt idx="209">
                  <c:v>7.342487221600358</c:v>
                </c:pt>
                <c:pt idx="210">
                  <c:v>-13.106695844241628</c:v>
                </c:pt>
                <c:pt idx="211">
                  <c:v>3.020284603558345</c:v>
                </c:pt>
                <c:pt idx="212">
                  <c:v>-2.163357398448646</c:v>
                </c:pt>
                <c:pt idx="213">
                  <c:v>-6.485467324158201</c:v>
                </c:pt>
                <c:pt idx="214">
                  <c:v>3.4703867431003275</c:v>
                </c:pt>
                <c:pt idx="215">
                  <c:v>4.807508699381593</c:v>
                </c:pt>
                <c:pt idx="216">
                  <c:v>3.2742755912715467</c:v>
                </c:pt>
                <c:pt idx="217">
                  <c:v>-3.6435382847209183</c:v>
                </c:pt>
                <c:pt idx="218">
                  <c:v>0.25249318584129554</c:v>
                </c:pt>
                <c:pt idx="219">
                  <c:v>-11.448554682633976</c:v>
                </c:pt>
                <c:pt idx="220">
                  <c:v>-2.2177596694005572</c:v>
                </c:pt>
                <c:pt idx="221">
                  <c:v>8.348477805113184</c:v>
                </c:pt>
                <c:pt idx="222">
                  <c:v>1.0426555159985398</c:v>
                </c:pt>
                <c:pt idx="223">
                  <c:v>3.845258548700386</c:v>
                </c:pt>
                <c:pt idx="224">
                  <c:v>1.0976927208240213</c:v>
                </c:pt>
                <c:pt idx="225">
                  <c:v>2.741644857411501</c:v>
                </c:pt>
                <c:pt idx="226">
                  <c:v>-12.888372497931485</c:v>
                </c:pt>
                <c:pt idx="227">
                  <c:v>-1.8614607414341577</c:v>
                </c:pt>
                <c:pt idx="228">
                  <c:v>-3.6226011364081785</c:v>
                </c:pt>
                <c:pt idx="229">
                  <c:v>2.137230499707691</c:v>
                </c:pt>
                <c:pt idx="230">
                  <c:v>-6.854902862797147</c:v>
                </c:pt>
                <c:pt idx="231">
                  <c:v>-0.8658212378758066</c:v>
                </c:pt>
                <c:pt idx="232">
                  <c:v>4.239868240313456</c:v>
                </c:pt>
                <c:pt idx="233">
                  <c:v>-4.6259756452833685</c:v>
                </c:pt>
                <c:pt idx="234">
                  <c:v>-3.1986866476982954</c:v>
                </c:pt>
                <c:pt idx="235">
                  <c:v>-6.552896982208388</c:v>
                </c:pt>
                <c:pt idx="236">
                  <c:v>-3.236497922912008</c:v>
                </c:pt>
                <c:pt idx="237">
                  <c:v>1.8554552995124212</c:v>
                </c:pt>
                <c:pt idx="238">
                  <c:v>6.773895479917513</c:v>
                </c:pt>
                <c:pt idx="239">
                  <c:v>4.402176468881365</c:v>
                </c:pt>
                <c:pt idx="240">
                  <c:v>-7.292072929025963</c:v>
                </c:pt>
                <c:pt idx="241">
                  <c:v>-0.43495382764827895</c:v>
                </c:pt>
                <c:pt idx="242">
                  <c:v>-7.355217099849938</c:v>
                </c:pt>
                <c:pt idx="243">
                  <c:v>4.444078354446582</c:v>
                </c:pt>
                <c:pt idx="244">
                  <c:v>-12.226720357054383</c:v>
                </c:pt>
                <c:pt idx="245">
                  <c:v>-4.047287217633752</c:v>
                </c:pt>
                <c:pt idx="246">
                  <c:v>1.4716186426105295</c:v>
                </c:pt>
                <c:pt idx="247">
                  <c:v>14.197898256649005</c:v>
                </c:pt>
                <c:pt idx="248">
                  <c:v>-1.8135863682154678</c:v>
                </c:pt>
                <c:pt idx="249">
                  <c:v>1.5909662764335692</c:v>
                </c:pt>
                <c:pt idx="250">
                  <c:v>-1.933164186495226</c:v>
                </c:pt>
                <c:pt idx="251">
                  <c:v>4.905500371520503</c:v>
                </c:pt>
                <c:pt idx="252">
                  <c:v>0.8545665499068917</c:v>
                </c:pt>
                <c:pt idx="253">
                  <c:v>-10.384987150083482</c:v>
                </c:pt>
                <c:pt idx="254">
                  <c:v>11.167447238607444</c:v>
                </c:pt>
                <c:pt idx="255">
                  <c:v>6.7243154651254144</c:v>
                </c:pt>
                <c:pt idx="256">
                  <c:v>-6.192943713484482</c:v>
                </c:pt>
                <c:pt idx="257">
                  <c:v>-3.212357028729855</c:v>
                </c:pt>
                <c:pt idx="258">
                  <c:v>4.090004573727427</c:v>
                </c:pt>
                <c:pt idx="259">
                  <c:v>0.8952370162954892</c:v>
                </c:pt>
                <c:pt idx="260">
                  <c:v>-5.458218721860597</c:v>
                </c:pt>
                <c:pt idx="261">
                  <c:v>10.59792675531694</c:v>
                </c:pt>
                <c:pt idx="262">
                  <c:v>-5.805413952116012</c:v>
                </c:pt>
                <c:pt idx="263">
                  <c:v>7.347987622397461</c:v>
                </c:pt>
                <c:pt idx="264">
                  <c:v>0.7083225462366585</c:v>
                </c:pt>
                <c:pt idx="265">
                  <c:v>-5.240636124940085</c:v>
                </c:pt>
                <c:pt idx="266">
                  <c:v>13.560663798203706</c:v>
                </c:pt>
                <c:pt idx="267">
                  <c:v>14.113983739318357</c:v>
                </c:pt>
                <c:pt idx="268">
                  <c:v>1.9172536350719511</c:v>
                </c:pt>
                <c:pt idx="269">
                  <c:v>-11.258538550831517</c:v>
                </c:pt>
                <c:pt idx="270">
                  <c:v>15.53093841508894</c:v>
                </c:pt>
                <c:pt idx="271">
                  <c:v>-3.273483951380058</c:v>
                </c:pt>
                <c:pt idx="272">
                  <c:v>-6.28416019155781</c:v>
                </c:pt>
                <c:pt idx="273">
                  <c:v>11.716398097156507</c:v>
                </c:pt>
                <c:pt idx="274">
                  <c:v>0.4421695446002616</c:v>
                </c:pt>
                <c:pt idx="275">
                  <c:v>2.300192419242869</c:v>
                </c:pt>
                <c:pt idx="276">
                  <c:v>-1.5125150006665322</c:v>
                </c:pt>
                <c:pt idx="277">
                  <c:v>-13.76826261197403</c:v>
                </c:pt>
                <c:pt idx="278">
                  <c:v>-11.588391323940339</c:v>
                </c:pt>
                <c:pt idx="279">
                  <c:v>-2.4518382426724727</c:v>
                </c:pt>
                <c:pt idx="280">
                  <c:v>-7.929035542660763</c:v>
                </c:pt>
                <c:pt idx="281">
                  <c:v>6.954193613143907</c:v>
                </c:pt>
                <c:pt idx="282">
                  <c:v>-4.72952633272741</c:v>
                </c:pt>
                <c:pt idx="283">
                  <c:v>-8.181569346330292</c:v>
                </c:pt>
                <c:pt idx="284">
                  <c:v>-7.912407226931407</c:v>
                </c:pt>
                <c:pt idx="285">
                  <c:v>0.08069641673440486</c:v>
                </c:pt>
                <c:pt idx="286">
                  <c:v>-0.7429123165501892</c:v>
                </c:pt>
                <c:pt idx="287">
                  <c:v>0.1563407700057411</c:v>
                </c:pt>
                <c:pt idx="288">
                  <c:v>6.51758427365214</c:v>
                </c:pt>
                <c:pt idx="289">
                  <c:v>1.2271423644668786</c:v>
                </c:pt>
                <c:pt idx="290">
                  <c:v>10.83639706795514</c:v>
                </c:pt>
                <c:pt idx="291">
                  <c:v>-10.46554172170108</c:v>
                </c:pt>
                <c:pt idx="292">
                  <c:v>6.69854498463792</c:v>
                </c:pt>
                <c:pt idx="293">
                  <c:v>3.7394838061435465</c:v>
                </c:pt>
                <c:pt idx="294">
                  <c:v>-12.882210427592241</c:v>
                </c:pt>
                <c:pt idx="295">
                  <c:v>8.52814977067861</c:v>
                </c:pt>
                <c:pt idx="296">
                  <c:v>10.642416899136535</c:v>
                </c:pt>
                <c:pt idx="297">
                  <c:v>-13.929999700551237</c:v>
                </c:pt>
                <c:pt idx="298">
                  <c:v>-5.340749415795223</c:v>
                </c:pt>
                <c:pt idx="299">
                  <c:v>2.2662947235057125</c:v>
                </c:pt>
                <c:pt idx="300">
                  <c:v>2.979169631802492</c:v>
                </c:pt>
                <c:pt idx="301">
                  <c:v>-0.8888229401868912</c:v>
                </c:pt>
                <c:pt idx="302">
                  <c:v>7.532203693644064</c:v>
                </c:pt>
                <c:pt idx="303">
                  <c:v>-4.196007104364533</c:v>
                </c:pt>
                <c:pt idx="304">
                  <c:v>0.11266321767138976</c:v>
                </c:pt>
                <c:pt idx="305">
                  <c:v>-13.122842971012616</c:v>
                </c:pt>
                <c:pt idx="306">
                  <c:v>-2.1115357172565794</c:v>
                </c:pt>
                <c:pt idx="307">
                  <c:v>-4.80058358769886</c:v>
                </c:pt>
                <c:pt idx="308">
                  <c:v>2.7680475330390593</c:v>
                </c:pt>
                <c:pt idx="309">
                  <c:v>-3.2079620187358096</c:v>
                </c:pt>
                <c:pt idx="310">
                  <c:v>-3.7973138213540523</c:v>
                </c:pt>
                <c:pt idx="311">
                  <c:v>0.1651808778745547</c:v>
                </c:pt>
                <c:pt idx="312">
                  <c:v>6.492114861153759</c:v>
                </c:pt>
                <c:pt idx="313">
                  <c:v>0.7492379354040395</c:v>
                </c:pt>
                <c:pt idx="314">
                  <c:v>8.13108990718635</c:v>
                </c:pt>
                <c:pt idx="315">
                  <c:v>6.692790286608954</c:v>
                </c:pt>
                <c:pt idx="316">
                  <c:v>-11.84596651031277</c:v>
                </c:pt>
                <c:pt idx="317">
                  <c:v>-1.0545895112441457</c:v>
                </c:pt>
                <c:pt idx="318">
                  <c:v>6.007878185899408</c:v>
                </c:pt>
                <c:pt idx="319">
                  <c:v>11.557791345010859</c:v>
                </c:pt>
                <c:pt idx="320">
                  <c:v>4.270018775735686</c:v>
                </c:pt>
                <c:pt idx="321">
                  <c:v>3.328906931030623</c:v>
                </c:pt>
                <c:pt idx="322">
                  <c:v>3.469812434099836</c:v>
                </c:pt>
                <c:pt idx="323">
                  <c:v>-9.164919820529448</c:v>
                </c:pt>
                <c:pt idx="324">
                  <c:v>5.645059277453395</c:v>
                </c:pt>
                <c:pt idx="325">
                  <c:v>3.239806406528089</c:v>
                </c:pt>
                <c:pt idx="326">
                  <c:v>-8.273783994731865</c:v>
                </c:pt>
                <c:pt idx="327">
                  <c:v>0.7624544083336673</c:v>
                </c:pt>
                <c:pt idx="328">
                  <c:v>-2.865782064195912</c:v>
                </c:pt>
                <c:pt idx="329">
                  <c:v>-4.867930338036572</c:v>
                </c:pt>
                <c:pt idx="330">
                  <c:v>-13.934642196774128</c:v>
                </c:pt>
                <c:pt idx="331">
                  <c:v>-4.813396095938515</c:v>
                </c:pt>
                <c:pt idx="332">
                  <c:v>1.383732180426449</c:v>
                </c:pt>
                <c:pt idx="333">
                  <c:v>3.6953199652415663</c:v>
                </c:pt>
                <c:pt idx="334">
                  <c:v>1.0412396050260924</c:v>
                </c:pt>
                <c:pt idx="335">
                  <c:v>8.74364450080239</c:v>
                </c:pt>
                <c:pt idx="336">
                  <c:v>-1.714666874761619</c:v>
                </c:pt>
                <c:pt idx="337">
                  <c:v>-4.919853940373194</c:v>
                </c:pt>
                <c:pt idx="338">
                  <c:v>5.82473152761591</c:v>
                </c:pt>
                <c:pt idx="339">
                  <c:v>-10.794341509211748</c:v>
                </c:pt>
                <c:pt idx="340">
                  <c:v>6.7180795671292515</c:v>
                </c:pt>
                <c:pt idx="341">
                  <c:v>1.3269433382515103</c:v>
                </c:pt>
                <c:pt idx="342">
                  <c:v>8.276354979199247</c:v>
                </c:pt>
                <c:pt idx="343">
                  <c:v>-0.2789507705665457</c:v>
                </c:pt>
                <c:pt idx="344">
                  <c:v>1.4494095531598816</c:v>
                </c:pt>
                <c:pt idx="345">
                  <c:v>7.463011491633111</c:v>
                </c:pt>
                <c:pt idx="346">
                  <c:v>-5.725293113084135</c:v>
                </c:pt>
                <c:pt idx="347">
                  <c:v>-1.0138290390895435</c:v>
                </c:pt>
                <c:pt idx="348">
                  <c:v>-2.3985299892028564</c:v>
                </c:pt>
                <c:pt idx="349">
                  <c:v>-6.641823974360669</c:v>
                </c:pt>
                <c:pt idx="350">
                  <c:v>-3.2889441271322823</c:v>
                </c:pt>
                <c:pt idx="351">
                  <c:v>-1.8698586602793554</c:v>
                </c:pt>
                <c:pt idx="352">
                  <c:v>-19.4268324750174</c:v>
                </c:pt>
                <c:pt idx="353">
                  <c:v>-13.524571942476683</c:v>
                </c:pt>
                <c:pt idx="354">
                  <c:v>4.998693404528794</c:v>
                </c:pt>
                <c:pt idx="355">
                  <c:v>-4.040564591646756</c:v>
                </c:pt>
                <c:pt idx="356">
                  <c:v>3.3056668960079136</c:v>
                </c:pt>
                <c:pt idx="357">
                  <c:v>3.911798939442363</c:v>
                </c:pt>
                <c:pt idx="358">
                  <c:v>14.361404838964667</c:v>
                </c:pt>
                <c:pt idx="359">
                  <c:v>-2.66579649157687</c:v>
                </c:pt>
                <c:pt idx="360">
                  <c:v>-1.3010912323691741</c:v>
                </c:pt>
                <c:pt idx="361">
                  <c:v>1.743499474642384</c:v>
                </c:pt>
                <c:pt idx="362">
                  <c:v>6.156123655441867</c:v>
                </c:pt>
                <c:pt idx="363">
                  <c:v>-4.667971477617307</c:v>
                </c:pt>
                <c:pt idx="364">
                  <c:v>-1.336422154722868</c:v>
                </c:pt>
                <c:pt idx="365">
                  <c:v>4.614588400583457</c:v>
                </c:pt>
                <c:pt idx="366">
                  <c:v>-6.704338980759651</c:v>
                </c:pt>
                <c:pt idx="367">
                  <c:v>-0.09925531380329033</c:v>
                </c:pt>
                <c:pt idx="368">
                  <c:v>9.717020414295447</c:v>
                </c:pt>
                <c:pt idx="369">
                  <c:v>1.2247047504798303</c:v>
                </c:pt>
                <c:pt idx="370">
                  <c:v>-3.731113355913017</c:v>
                </c:pt>
                <c:pt idx="371">
                  <c:v>-10.163582237769859</c:v>
                </c:pt>
                <c:pt idx="372">
                  <c:v>4.856758426039285</c:v>
                </c:pt>
                <c:pt idx="373">
                  <c:v>5.4443675964273694</c:v>
                </c:pt>
                <c:pt idx="374">
                  <c:v>7.389320838434699</c:v>
                </c:pt>
                <c:pt idx="375">
                  <c:v>-1.742751240606438</c:v>
                </c:pt>
                <c:pt idx="376">
                  <c:v>-9.04593318597091</c:v>
                </c:pt>
                <c:pt idx="377">
                  <c:v>-5.226915806623737</c:v>
                </c:pt>
                <c:pt idx="378">
                  <c:v>8.09404230644273</c:v>
                </c:pt>
                <c:pt idx="379">
                  <c:v>-5.807690494960696</c:v>
                </c:pt>
                <c:pt idx="380">
                  <c:v>-3.601275714148038</c:v>
                </c:pt>
                <c:pt idx="381">
                  <c:v>1.9893699868028563</c:v>
                </c:pt>
                <c:pt idx="382">
                  <c:v>-5.719749398377793</c:v>
                </c:pt>
                <c:pt idx="383">
                  <c:v>4.241462400223213</c:v>
                </c:pt>
                <c:pt idx="384">
                  <c:v>7.918410338448723</c:v>
                </c:pt>
                <c:pt idx="385">
                  <c:v>2.214544652675812</c:v>
                </c:pt>
                <c:pt idx="386">
                  <c:v>-2.7416899554848158</c:v>
                </c:pt>
                <c:pt idx="387">
                  <c:v>4.808321638169211</c:v>
                </c:pt>
                <c:pt idx="388">
                  <c:v>-7.757885224031</c:v>
                </c:pt>
                <c:pt idx="389">
                  <c:v>1.1443368184857832</c:v>
                </c:pt>
                <c:pt idx="390">
                  <c:v>-6.103055289041613</c:v>
                </c:pt>
                <c:pt idx="391">
                  <c:v>7.766312546844436</c:v>
                </c:pt>
                <c:pt idx="392">
                  <c:v>-5.584893137085544</c:v>
                </c:pt>
                <c:pt idx="393">
                  <c:v>6.713512090237742</c:v>
                </c:pt>
                <c:pt idx="394">
                  <c:v>0.22858469445137075</c:v>
                </c:pt>
                <c:pt idx="395">
                  <c:v>-5.556958442973247</c:v>
                </c:pt>
                <c:pt idx="396">
                  <c:v>10.254218875988876</c:v>
                </c:pt>
                <c:pt idx="397">
                  <c:v>-7.636093210418132</c:v>
                </c:pt>
                <c:pt idx="398">
                  <c:v>-3.4999969082914504</c:v>
                </c:pt>
                <c:pt idx="399">
                  <c:v>-3.1441348924044803</c:v>
                </c:pt>
              </c:numCache>
            </c:numRef>
          </c:yVal>
          <c:smooth val="0"/>
        </c:ser>
        <c:axId val="30455169"/>
        <c:axId val="5661066"/>
      </c:scatterChart>
      <c:val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crossBetween val="midCat"/>
        <c:dispUnits/>
      </c:valAx>
      <c:valAx>
        <c:axId val="5661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 for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True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925"/>
          <c:w val="0.88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measure'!$M$46:$M$445</c:f>
              <c:numCache>
                <c:ptCount val="400"/>
                <c:pt idx="0">
                  <c:v>56.71671079144978</c:v>
                </c:pt>
                <c:pt idx="1">
                  <c:v>54.88552437046828</c:v>
                </c:pt>
                <c:pt idx="2">
                  <c:v>68.63634251930988</c:v>
                </c:pt>
                <c:pt idx="3">
                  <c:v>39.22386134054239</c:v>
                </c:pt>
                <c:pt idx="4">
                  <c:v>58.796507409010424</c:v>
                </c:pt>
                <c:pt idx="5">
                  <c:v>42.7910222190767</c:v>
                </c:pt>
                <c:pt idx="6">
                  <c:v>75.16108571915744</c:v>
                </c:pt>
                <c:pt idx="7">
                  <c:v>46.14233501224705</c:v>
                </c:pt>
                <c:pt idx="8">
                  <c:v>40.24883490844907</c:v>
                </c:pt>
                <c:pt idx="9">
                  <c:v>43.41541348213776</c:v>
                </c:pt>
                <c:pt idx="10">
                  <c:v>47.38537311466213</c:v>
                </c:pt>
                <c:pt idx="11">
                  <c:v>49.24149393264472</c:v>
                </c:pt>
                <c:pt idx="12">
                  <c:v>63.201366062320275</c:v>
                </c:pt>
                <c:pt idx="13">
                  <c:v>35.585906462246385</c:v>
                </c:pt>
                <c:pt idx="14">
                  <c:v>36.8038619357229</c:v>
                </c:pt>
                <c:pt idx="15">
                  <c:v>45.62284327179708</c:v>
                </c:pt>
                <c:pt idx="16">
                  <c:v>60.86898491390256</c:v>
                </c:pt>
                <c:pt idx="17">
                  <c:v>60.225429400510215</c:v>
                </c:pt>
                <c:pt idx="18">
                  <c:v>59.62803994979922</c:v>
                </c:pt>
                <c:pt idx="19">
                  <c:v>42.3427507387384</c:v>
                </c:pt>
                <c:pt idx="20">
                  <c:v>62.8133873556051</c:v>
                </c:pt>
                <c:pt idx="21">
                  <c:v>35.529421223483304</c:v>
                </c:pt>
                <c:pt idx="22">
                  <c:v>65.13692849378523</c:v>
                </c:pt>
                <c:pt idx="23">
                  <c:v>52.40621561738211</c:v>
                </c:pt>
                <c:pt idx="24">
                  <c:v>56.5674403075619</c:v>
                </c:pt>
                <c:pt idx="25">
                  <c:v>52.01509971651793</c:v>
                </c:pt>
                <c:pt idx="26">
                  <c:v>65.40365357239503</c:v>
                </c:pt>
                <c:pt idx="27">
                  <c:v>56.89725852010735</c:v>
                </c:pt>
                <c:pt idx="28">
                  <c:v>39.08784565416991</c:v>
                </c:pt>
                <c:pt idx="29">
                  <c:v>47.214649387588516</c:v>
                </c:pt>
                <c:pt idx="30">
                  <c:v>48.3080493261317</c:v>
                </c:pt>
                <c:pt idx="31">
                  <c:v>64.54207989808133</c:v>
                </c:pt>
                <c:pt idx="32">
                  <c:v>40.79283457413954</c:v>
                </c:pt>
                <c:pt idx="33">
                  <c:v>56.17196191191627</c:v>
                </c:pt>
                <c:pt idx="34">
                  <c:v>59.10618492833219</c:v>
                </c:pt>
                <c:pt idx="35">
                  <c:v>33.709897851763195</c:v>
                </c:pt>
                <c:pt idx="36">
                  <c:v>60.905888112314805</c:v>
                </c:pt>
                <c:pt idx="37">
                  <c:v>24.47202855101779</c:v>
                </c:pt>
                <c:pt idx="38">
                  <c:v>59.319099883885976</c:v>
                </c:pt>
                <c:pt idx="39">
                  <c:v>44.43795061857209</c:v>
                </c:pt>
                <c:pt idx="40">
                  <c:v>66.55570572294897</c:v>
                </c:pt>
                <c:pt idx="41">
                  <c:v>50.60244163854909</c:v>
                </c:pt>
                <c:pt idx="42">
                  <c:v>76.83052844308484</c:v>
                </c:pt>
                <c:pt idx="43">
                  <c:v>40.64956833583378</c:v>
                </c:pt>
                <c:pt idx="44">
                  <c:v>34.55290915458171</c:v>
                </c:pt>
                <c:pt idx="45">
                  <c:v>50.917866865356615</c:v>
                </c:pt>
                <c:pt idx="46">
                  <c:v>43.99997279113304</c:v>
                </c:pt>
                <c:pt idx="47">
                  <c:v>33.353012978936505</c:v>
                </c:pt>
                <c:pt idx="48">
                  <c:v>35.070813680279464</c:v>
                </c:pt>
                <c:pt idx="49">
                  <c:v>36.47067394629235</c:v>
                </c:pt>
                <c:pt idx="50">
                  <c:v>46.32527529201131</c:v>
                </c:pt>
                <c:pt idx="51">
                  <c:v>26.311210622394345</c:v>
                </c:pt>
                <c:pt idx="52">
                  <c:v>64.62050868486944</c:v>
                </c:pt>
                <c:pt idx="53">
                  <c:v>42.85853484617607</c:v>
                </c:pt>
                <c:pt idx="54">
                  <c:v>69.76158956413386</c:v>
                </c:pt>
                <c:pt idx="55">
                  <c:v>50.34813605674407</c:v>
                </c:pt>
                <c:pt idx="56">
                  <c:v>42.507307304325124</c:v>
                </c:pt>
                <c:pt idx="57">
                  <c:v>41.267279648208046</c:v>
                </c:pt>
                <c:pt idx="58">
                  <c:v>50.32046287202835</c:v>
                </c:pt>
                <c:pt idx="59">
                  <c:v>28.645646676588534</c:v>
                </c:pt>
                <c:pt idx="60">
                  <c:v>37.04480516709576</c:v>
                </c:pt>
                <c:pt idx="61">
                  <c:v>44.59356887764365</c:v>
                </c:pt>
                <c:pt idx="62">
                  <c:v>70.16487354933105</c:v>
                </c:pt>
                <c:pt idx="63">
                  <c:v>60.03755197234215</c:v>
                </c:pt>
                <c:pt idx="64">
                  <c:v>59.50647129908906</c:v>
                </c:pt>
                <c:pt idx="65">
                  <c:v>57.50829612656665</c:v>
                </c:pt>
                <c:pt idx="66">
                  <c:v>46.70201364781606</c:v>
                </c:pt>
                <c:pt idx="67">
                  <c:v>44.969901298547555</c:v>
                </c:pt>
                <c:pt idx="68">
                  <c:v>24.24946880125444</c:v>
                </c:pt>
                <c:pt idx="69">
                  <c:v>65.78241859516133</c:v>
                </c:pt>
                <c:pt idx="70">
                  <c:v>38.608202408898656</c:v>
                </c:pt>
                <c:pt idx="71">
                  <c:v>34.578205947778564</c:v>
                </c:pt>
                <c:pt idx="72">
                  <c:v>66.79326519884138</c:v>
                </c:pt>
                <c:pt idx="73">
                  <c:v>60.800972803262596</c:v>
                </c:pt>
                <c:pt idx="74">
                  <c:v>69.67320228204288</c:v>
                </c:pt>
                <c:pt idx="75">
                  <c:v>57.95423713055377</c:v>
                </c:pt>
                <c:pt idx="76">
                  <c:v>38.088951236304766</c:v>
                </c:pt>
                <c:pt idx="77">
                  <c:v>55.580763147727346</c:v>
                </c:pt>
                <c:pt idx="78">
                  <c:v>38.68092416927037</c:v>
                </c:pt>
                <c:pt idx="79">
                  <c:v>55.32111027766274</c:v>
                </c:pt>
                <c:pt idx="80">
                  <c:v>36.402823555732645</c:v>
                </c:pt>
                <c:pt idx="81">
                  <c:v>64.90278762676482</c:v>
                </c:pt>
                <c:pt idx="82">
                  <c:v>55.860201776884175</c:v>
                </c:pt>
                <c:pt idx="83">
                  <c:v>46.373104213290134</c:v>
                </c:pt>
                <c:pt idx="84">
                  <c:v>38.1618987659073</c:v>
                </c:pt>
                <c:pt idx="85">
                  <c:v>61.15900961527437</c:v>
                </c:pt>
                <c:pt idx="86">
                  <c:v>51.26383289941663</c:v>
                </c:pt>
                <c:pt idx="87">
                  <c:v>32.768595353639775</c:v>
                </c:pt>
                <c:pt idx="88">
                  <c:v>57.53252122922164</c:v>
                </c:pt>
                <c:pt idx="89">
                  <c:v>52.51741389717361</c:v>
                </c:pt>
                <c:pt idx="90">
                  <c:v>56.84080723938221</c:v>
                </c:pt>
                <c:pt idx="91">
                  <c:v>65.32061121710511</c:v>
                </c:pt>
                <c:pt idx="92">
                  <c:v>52.016973535839085</c:v>
                </c:pt>
                <c:pt idx="93">
                  <c:v>67.20622236631668</c:v>
                </c:pt>
                <c:pt idx="94">
                  <c:v>51.92473051965412</c:v>
                </c:pt>
                <c:pt idx="95">
                  <c:v>70.51753192874214</c:v>
                </c:pt>
                <c:pt idx="96">
                  <c:v>39.21443984258991</c:v>
                </c:pt>
                <c:pt idx="97">
                  <c:v>46.33609738370081</c:v>
                </c:pt>
                <c:pt idx="98">
                  <c:v>50.35832593975678</c:v>
                </c:pt>
                <c:pt idx="99">
                  <c:v>45.036023070736704</c:v>
                </c:pt>
                <c:pt idx="100">
                  <c:v>59.63445504727582</c:v>
                </c:pt>
                <c:pt idx="101">
                  <c:v>37.71598577459023</c:v>
                </c:pt>
                <c:pt idx="102">
                  <c:v>37.160129169567305</c:v>
                </c:pt>
                <c:pt idx="103">
                  <c:v>33.89357896867301</c:v>
                </c:pt>
                <c:pt idx="104">
                  <c:v>58.53206213477699</c:v>
                </c:pt>
                <c:pt idx="105">
                  <c:v>46.93272822157707</c:v>
                </c:pt>
                <c:pt idx="106">
                  <c:v>68.62557570259412</c:v>
                </c:pt>
                <c:pt idx="107">
                  <c:v>37.76885217306385</c:v>
                </c:pt>
                <c:pt idx="108">
                  <c:v>70.28543891121303</c:v>
                </c:pt>
                <c:pt idx="109">
                  <c:v>58.38731294740883</c:v>
                </c:pt>
                <c:pt idx="110">
                  <c:v>11.123802563379392</c:v>
                </c:pt>
                <c:pt idx="111">
                  <c:v>39.733466076735084</c:v>
                </c:pt>
                <c:pt idx="112">
                  <c:v>38.151446133937284</c:v>
                </c:pt>
                <c:pt idx="113">
                  <c:v>44.81954375872148</c:v>
                </c:pt>
                <c:pt idx="114">
                  <c:v>52.47872939199611</c:v>
                </c:pt>
                <c:pt idx="115">
                  <c:v>25.106777481862235</c:v>
                </c:pt>
                <c:pt idx="116">
                  <c:v>58.30733681129371</c:v>
                </c:pt>
                <c:pt idx="117">
                  <c:v>42.35218245619318</c:v>
                </c:pt>
                <c:pt idx="118">
                  <c:v>63.51702580893631</c:v>
                </c:pt>
                <c:pt idx="119">
                  <c:v>63.303851166688716</c:v>
                </c:pt>
                <c:pt idx="120">
                  <c:v>28.939503186483762</c:v>
                </c:pt>
                <c:pt idx="121">
                  <c:v>67.21038353868472</c:v>
                </c:pt>
                <c:pt idx="122">
                  <c:v>39.79512663967785</c:v>
                </c:pt>
                <c:pt idx="123">
                  <c:v>40.616510390213044</c:v>
                </c:pt>
                <c:pt idx="124">
                  <c:v>55.06716850057362</c:v>
                </c:pt>
                <c:pt idx="125">
                  <c:v>51.852657623765275</c:v>
                </c:pt>
                <c:pt idx="126">
                  <c:v>36.501990565680714</c:v>
                </c:pt>
                <c:pt idx="127">
                  <c:v>66.0024567594345</c:v>
                </c:pt>
                <c:pt idx="128">
                  <c:v>59.28259070394207</c:v>
                </c:pt>
                <c:pt idx="129">
                  <c:v>34.298470034282616</c:v>
                </c:pt>
                <c:pt idx="130">
                  <c:v>52.439009762634306</c:v>
                </c:pt>
                <c:pt idx="131">
                  <c:v>37.62685879727853</c:v>
                </c:pt>
                <c:pt idx="132">
                  <c:v>48.577338984353105</c:v>
                </c:pt>
                <c:pt idx="133">
                  <c:v>39.3497549498654</c:v>
                </c:pt>
                <c:pt idx="134">
                  <c:v>45.69399822087022</c:v>
                </c:pt>
                <c:pt idx="135">
                  <c:v>73.02049605098253</c:v>
                </c:pt>
                <c:pt idx="136">
                  <c:v>45.7068576919666</c:v>
                </c:pt>
                <c:pt idx="137">
                  <c:v>70.23488753281384</c:v>
                </c:pt>
                <c:pt idx="138">
                  <c:v>67.82237451103533</c:v>
                </c:pt>
                <c:pt idx="139">
                  <c:v>55.170526936813154</c:v>
                </c:pt>
                <c:pt idx="140">
                  <c:v>29.562219677325288</c:v>
                </c:pt>
                <c:pt idx="141">
                  <c:v>46.82716015548445</c:v>
                </c:pt>
                <c:pt idx="142">
                  <c:v>51.21711970138258</c:v>
                </c:pt>
                <c:pt idx="143">
                  <c:v>55.20304563836845</c:v>
                </c:pt>
                <c:pt idx="144">
                  <c:v>44.680813154642046</c:v>
                </c:pt>
                <c:pt idx="145">
                  <c:v>22.924101223130975</c:v>
                </c:pt>
                <c:pt idx="146">
                  <c:v>52.601759037872036</c:v>
                </c:pt>
                <c:pt idx="147">
                  <c:v>37.24715936514741</c:v>
                </c:pt>
                <c:pt idx="148">
                  <c:v>42.54952072035024</c:v>
                </c:pt>
                <c:pt idx="149">
                  <c:v>56.76310599221586</c:v>
                </c:pt>
                <c:pt idx="150">
                  <c:v>43.26314501707254</c:v>
                </c:pt>
                <c:pt idx="151">
                  <c:v>68.72968398077063</c:v>
                </c:pt>
                <c:pt idx="152">
                  <c:v>52.396410632431696</c:v>
                </c:pt>
                <c:pt idx="153">
                  <c:v>61.89102953818782</c:v>
                </c:pt>
                <c:pt idx="154">
                  <c:v>64.59938751659394</c:v>
                </c:pt>
                <c:pt idx="155">
                  <c:v>57.00796247093719</c:v>
                </c:pt>
                <c:pt idx="156">
                  <c:v>42.064079160433565</c:v>
                </c:pt>
                <c:pt idx="157">
                  <c:v>70.54046660148705</c:v>
                </c:pt>
                <c:pt idx="158">
                  <c:v>53.21395924278852</c:v>
                </c:pt>
                <c:pt idx="159">
                  <c:v>70.09270451839568</c:v>
                </c:pt>
                <c:pt idx="160">
                  <c:v>28.713107191646678</c:v>
                </c:pt>
                <c:pt idx="161">
                  <c:v>49.264829444527464</c:v>
                </c:pt>
                <c:pt idx="162">
                  <c:v>69.78368727711543</c:v>
                </c:pt>
                <c:pt idx="163">
                  <c:v>26.453836226738446</c:v>
                </c:pt>
                <c:pt idx="164">
                  <c:v>30.503603257752175</c:v>
                </c:pt>
                <c:pt idx="165">
                  <c:v>49.0519270643629</c:v>
                </c:pt>
                <c:pt idx="166">
                  <c:v>61.73916172840677</c:v>
                </c:pt>
                <c:pt idx="167">
                  <c:v>65.39297722438864</c:v>
                </c:pt>
                <c:pt idx="168">
                  <c:v>56.58082680294155</c:v>
                </c:pt>
                <c:pt idx="169">
                  <c:v>49.1904263045064</c:v>
                </c:pt>
                <c:pt idx="170">
                  <c:v>33.588982075724445</c:v>
                </c:pt>
                <c:pt idx="171">
                  <c:v>58.58574589195519</c:v>
                </c:pt>
                <c:pt idx="172">
                  <c:v>48.7060370845365</c:v>
                </c:pt>
                <c:pt idx="173">
                  <c:v>61.640371707962395</c:v>
                </c:pt>
                <c:pt idx="174">
                  <c:v>63.58280793340181</c:v>
                </c:pt>
                <c:pt idx="175">
                  <c:v>71.8498813852343</c:v>
                </c:pt>
                <c:pt idx="176">
                  <c:v>43.57376711634883</c:v>
                </c:pt>
                <c:pt idx="177">
                  <c:v>25.274188645613673</c:v>
                </c:pt>
                <c:pt idx="178">
                  <c:v>70.80586916817816</c:v>
                </c:pt>
                <c:pt idx="179">
                  <c:v>57.87369419320312</c:v>
                </c:pt>
                <c:pt idx="180">
                  <c:v>44.138742956252536</c:v>
                </c:pt>
                <c:pt idx="181">
                  <c:v>40.83413915940849</c:v>
                </c:pt>
                <c:pt idx="182">
                  <c:v>50.86051398636178</c:v>
                </c:pt>
                <c:pt idx="183">
                  <c:v>68.44181904329034</c:v>
                </c:pt>
                <c:pt idx="184">
                  <c:v>67.77740737160485</c:v>
                </c:pt>
                <c:pt idx="185">
                  <c:v>47.81019014710535</c:v>
                </c:pt>
                <c:pt idx="186">
                  <c:v>43.84418418936038</c:v>
                </c:pt>
                <c:pt idx="187">
                  <c:v>49.01027408752746</c:v>
                </c:pt>
                <c:pt idx="188">
                  <c:v>68.90597749500469</c:v>
                </c:pt>
                <c:pt idx="189">
                  <c:v>39.118485157012074</c:v>
                </c:pt>
                <c:pt idx="190">
                  <c:v>40.919043421579154</c:v>
                </c:pt>
                <c:pt idx="191">
                  <c:v>60.46268712494919</c:v>
                </c:pt>
                <c:pt idx="192">
                  <c:v>56.47558319741444</c:v>
                </c:pt>
                <c:pt idx="193">
                  <c:v>51.11699829110415</c:v>
                </c:pt>
                <c:pt idx="194">
                  <c:v>46.95658960285449</c:v>
                </c:pt>
                <c:pt idx="195">
                  <c:v>45.18437450458444</c:v>
                </c:pt>
                <c:pt idx="196">
                  <c:v>51.06436920176769</c:v>
                </c:pt>
                <c:pt idx="197">
                  <c:v>57.62507790412878</c:v>
                </c:pt>
                <c:pt idx="198">
                  <c:v>37.60993048625532</c:v>
                </c:pt>
                <c:pt idx="199">
                  <c:v>76.7332364901139</c:v>
                </c:pt>
                <c:pt idx="200">
                  <c:v>45.181612423321084</c:v>
                </c:pt>
                <c:pt idx="201">
                  <c:v>47.86987939061487</c:v>
                </c:pt>
                <c:pt idx="202">
                  <c:v>50.68603155154168</c:v>
                </c:pt>
                <c:pt idx="203">
                  <c:v>52.87702687608947</c:v>
                </c:pt>
                <c:pt idx="204">
                  <c:v>58.880903217240586</c:v>
                </c:pt>
                <c:pt idx="205">
                  <c:v>30.83069487561713</c:v>
                </c:pt>
                <c:pt idx="206">
                  <c:v>52.97652167980484</c:v>
                </c:pt>
                <c:pt idx="207">
                  <c:v>46.02513199039776</c:v>
                </c:pt>
                <c:pt idx="208">
                  <c:v>64.11004483184232</c:v>
                </c:pt>
                <c:pt idx="209">
                  <c:v>61.52993328337557</c:v>
                </c:pt>
                <c:pt idx="210">
                  <c:v>26.819431543561127</c:v>
                </c:pt>
                <c:pt idx="211">
                  <c:v>44.545955221467864</c:v>
                </c:pt>
                <c:pt idx="212">
                  <c:v>62.01575981692498</c:v>
                </c:pt>
                <c:pt idx="213">
                  <c:v>52.024815070597064</c:v>
                </c:pt>
                <c:pt idx="214">
                  <c:v>43.72594624548799</c:v>
                </c:pt>
                <c:pt idx="215">
                  <c:v>52.79265028455769</c:v>
                </c:pt>
                <c:pt idx="216">
                  <c:v>53.974157390651094</c:v>
                </c:pt>
                <c:pt idx="217">
                  <c:v>34.81749562378988</c:v>
                </c:pt>
                <c:pt idx="218">
                  <c:v>43.21655339967701</c:v>
                </c:pt>
                <c:pt idx="219">
                  <c:v>38.18500577824724</c:v>
                </c:pt>
                <c:pt idx="220">
                  <c:v>43.544128893465654</c:v>
                </c:pt>
                <c:pt idx="221">
                  <c:v>57.63462763395935</c:v>
                </c:pt>
                <c:pt idx="222">
                  <c:v>43.56098158236833</c:v>
                </c:pt>
                <c:pt idx="223">
                  <c:v>52.02990443718785</c:v>
                </c:pt>
                <c:pt idx="224">
                  <c:v>41.69649137146256</c:v>
                </c:pt>
                <c:pt idx="225">
                  <c:v>44.21795541034667</c:v>
                </c:pt>
                <c:pt idx="226">
                  <c:v>45.29590599428411</c:v>
                </c:pt>
                <c:pt idx="227">
                  <c:v>68.21837926634264</c:v>
                </c:pt>
                <c:pt idx="228">
                  <c:v>35.24252013362427</c:v>
                </c:pt>
                <c:pt idx="229">
                  <c:v>56.84409837080657</c:v>
                </c:pt>
                <c:pt idx="230">
                  <c:v>41.49218926260822</c:v>
                </c:pt>
                <c:pt idx="231">
                  <c:v>62.07339599991869</c:v>
                </c:pt>
                <c:pt idx="232">
                  <c:v>63.77196435349461</c:v>
                </c:pt>
                <c:pt idx="233">
                  <c:v>50.62521192948941</c:v>
                </c:pt>
                <c:pt idx="234">
                  <c:v>67.98361964974032</c:v>
                </c:pt>
                <c:pt idx="235">
                  <c:v>51.82876690703923</c:v>
                </c:pt>
                <c:pt idx="236">
                  <c:v>44.028669235964884</c:v>
                </c:pt>
                <c:pt idx="237">
                  <c:v>38.69258201458975</c:v>
                </c:pt>
                <c:pt idx="238">
                  <c:v>50.56802108940229</c:v>
                </c:pt>
                <c:pt idx="239">
                  <c:v>47.21196462883063</c:v>
                </c:pt>
                <c:pt idx="240">
                  <c:v>43.88416119927774</c:v>
                </c:pt>
                <c:pt idx="241">
                  <c:v>43.0050494965744</c:v>
                </c:pt>
                <c:pt idx="242">
                  <c:v>57.5066589164951</c:v>
                </c:pt>
                <c:pt idx="243">
                  <c:v>56.93329725702872</c:v>
                </c:pt>
                <c:pt idx="244">
                  <c:v>51.213956652914604</c:v>
                </c:pt>
                <c:pt idx="245">
                  <c:v>37.80926045015513</c:v>
                </c:pt>
                <c:pt idx="246">
                  <c:v>48.71602286208217</c:v>
                </c:pt>
                <c:pt idx="247">
                  <c:v>61.72089211328972</c:v>
                </c:pt>
                <c:pt idx="248">
                  <c:v>40.97295920058855</c:v>
                </c:pt>
                <c:pt idx="249">
                  <c:v>40.45729743732765</c:v>
                </c:pt>
                <c:pt idx="250">
                  <c:v>48.356805213129654</c:v>
                </c:pt>
                <c:pt idx="251">
                  <c:v>76.90756769039729</c:v>
                </c:pt>
                <c:pt idx="252">
                  <c:v>44.71695687281034</c:v>
                </c:pt>
                <c:pt idx="253">
                  <c:v>41.022936712197286</c:v>
                </c:pt>
                <c:pt idx="254">
                  <c:v>58.565219001773116</c:v>
                </c:pt>
                <c:pt idx="255">
                  <c:v>54.95584752032618</c:v>
                </c:pt>
                <c:pt idx="256">
                  <c:v>44.42033109514538</c:v>
                </c:pt>
                <c:pt idx="257">
                  <c:v>68.64457584590569</c:v>
                </c:pt>
                <c:pt idx="258">
                  <c:v>60.22588189083923</c:v>
                </c:pt>
                <c:pt idx="259">
                  <c:v>57.767536351544685</c:v>
                </c:pt>
                <c:pt idx="260">
                  <c:v>22.791637028287624</c:v>
                </c:pt>
                <c:pt idx="261">
                  <c:v>50.952584090514115</c:v>
                </c:pt>
                <c:pt idx="262">
                  <c:v>48.5484830123235</c:v>
                </c:pt>
                <c:pt idx="263">
                  <c:v>54.97982023751135</c:v>
                </c:pt>
                <c:pt idx="264">
                  <c:v>28.609198954636984</c:v>
                </c:pt>
                <c:pt idx="265">
                  <c:v>19.151050200351996</c:v>
                </c:pt>
                <c:pt idx="266">
                  <c:v>68.7990524698667</c:v>
                </c:pt>
                <c:pt idx="267">
                  <c:v>65.14871957656769</c:v>
                </c:pt>
                <c:pt idx="268">
                  <c:v>58.9024770663592</c:v>
                </c:pt>
                <c:pt idx="269">
                  <c:v>39.91590860056478</c:v>
                </c:pt>
                <c:pt idx="270">
                  <c:v>61.40173698339941</c:v>
                </c:pt>
                <c:pt idx="271">
                  <c:v>40.95306483945528</c:v>
                </c:pt>
                <c:pt idx="272">
                  <c:v>38.9205142702419</c:v>
                </c:pt>
                <c:pt idx="273">
                  <c:v>49.59153163245394</c:v>
                </c:pt>
                <c:pt idx="274">
                  <c:v>40.00139793429004</c:v>
                </c:pt>
                <c:pt idx="275">
                  <c:v>58.654860176339675</c:v>
                </c:pt>
                <c:pt idx="276">
                  <c:v>56.59679800569931</c:v>
                </c:pt>
                <c:pt idx="277">
                  <c:v>62.411579422783035</c:v>
                </c:pt>
                <c:pt idx="278">
                  <c:v>23.19244599388411</c:v>
                </c:pt>
                <c:pt idx="279">
                  <c:v>50.353438460799026</c:v>
                </c:pt>
                <c:pt idx="280">
                  <c:v>40.91552252853392</c:v>
                </c:pt>
                <c:pt idx="281">
                  <c:v>40.45965099401326</c:v>
                </c:pt>
                <c:pt idx="282">
                  <c:v>62.839458865322314</c:v>
                </c:pt>
                <c:pt idx="283">
                  <c:v>49.65283039669858</c:v>
                </c:pt>
                <c:pt idx="284">
                  <c:v>54.114789044106246</c:v>
                </c:pt>
                <c:pt idx="285">
                  <c:v>56.34020770415526</c:v>
                </c:pt>
                <c:pt idx="286">
                  <c:v>54.73820229185762</c:v>
                </c:pt>
                <c:pt idx="287">
                  <c:v>80.93563168693188</c:v>
                </c:pt>
                <c:pt idx="288">
                  <c:v>49.320119905468246</c:v>
                </c:pt>
                <c:pt idx="289">
                  <c:v>45.65261373421383</c:v>
                </c:pt>
                <c:pt idx="290">
                  <c:v>55.321815246294136</c:v>
                </c:pt>
                <c:pt idx="291">
                  <c:v>32.90157188504857</c:v>
                </c:pt>
                <c:pt idx="292">
                  <c:v>72.08527956287986</c:v>
                </c:pt>
                <c:pt idx="293">
                  <c:v>36.93833824133705</c:v>
                </c:pt>
                <c:pt idx="294">
                  <c:v>38.82382522985327</c:v>
                </c:pt>
                <c:pt idx="295">
                  <c:v>55.30205484231803</c:v>
                </c:pt>
                <c:pt idx="296">
                  <c:v>51.410176554214964</c:v>
                </c:pt>
                <c:pt idx="297">
                  <c:v>16.427580699187445</c:v>
                </c:pt>
                <c:pt idx="298">
                  <c:v>47.78676799428867</c:v>
                </c:pt>
                <c:pt idx="299">
                  <c:v>32.18056001049067</c:v>
                </c:pt>
                <c:pt idx="300">
                  <c:v>75.19205452311184</c:v>
                </c:pt>
                <c:pt idx="301">
                  <c:v>32.80550295031831</c:v>
                </c:pt>
                <c:pt idx="302">
                  <c:v>68.9343861130551</c:v>
                </c:pt>
                <c:pt idx="303">
                  <c:v>33.17605580818656</c:v>
                </c:pt>
                <c:pt idx="304">
                  <c:v>50.75703682942335</c:v>
                </c:pt>
                <c:pt idx="305">
                  <c:v>26.320300566874884</c:v>
                </c:pt>
                <c:pt idx="306">
                  <c:v>57.290088133371505</c:v>
                </c:pt>
                <c:pt idx="307">
                  <c:v>20.336995548915727</c:v>
                </c:pt>
                <c:pt idx="308">
                  <c:v>35.03872728909518</c:v>
                </c:pt>
                <c:pt idx="309">
                  <c:v>26.16045918600819</c:v>
                </c:pt>
                <c:pt idx="310">
                  <c:v>41.708983132736684</c:v>
                </c:pt>
                <c:pt idx="311">
                  <c:v>39.70489747452465</c:v>
                </c:pt>
                <c:pt idx="312">
                  <c:v>45.19080738896589</c:v>
                </c:pt>
                <c:pt idx="313">
                  <c:v>44.55460508754573</c:v>
                </c:pt>
                <c:pt idx="314">
                  <c:v>79.61747753049806</c:v>
                </c:pt>
                <c:pt idx="315">
                  <c:v>64.84463549987301</c:v>
                </c:pt>
                <c:pt idx="316">
                  <c:v>59.84996819814273</c:v>
                </c:pt>
                <c:pt idx="317">
                  <c:v>44.70601460396141</c:v>
                </c:pt>
                <c:pt idx="318">
                  <c:v>40.405801865092286</c:v>
                </c:pt>
                <c:pt idx="319">
                  <c:v>37.58546337124972</c:v>
                </c:pt>
                <c:pt idx="320">
                  <c:v>59.462042699829446</c:v>
                </c:pt>
                <c:pt idx="321">
                  <c:v>46.24600095518018</c:v>
                </c:pt>
                <c:pt idx="322">
                  <c:v>54.92516263426896</c:v>
                </c:pt>
                <c:pt idx="323">
                  <c:v>49.60348835672983</c:v>
                </c:pt>
                <c:pt idx="324">
                  <c:v>36.63491895124551</c:v>
                </c:pt>
                <c:pt idx="325">
                  <c:v>49.98565882982101</c:v>
                </c:pt>
                <c:pt idx="326">
                  <c:v>45.937783199349084</c:v>
                </c:pt>
                <c:pt idx="327">
                  <c:v>26.231140215719563</c:v>
                </c:pt>
                <c:pt idx="328">
                  <c:v>43.476586124146</c:v>
                </c:pt>
                <c:pt idx="329">
                  <c:v>42.06539147995174</c:v>
                </c:pt>
                <c:pt idx="330">
                  <c:v>29.411721811974633</c:v>
                </c:pt>
                <c:pt idx="331">
                  <c:v>38.292802990756606</c:v>
                </c:pt>
                <c:pt idx="332">
                  <c:v>48.914816850900955</c:v>
                </c:pt>
                <c:pt idx="333">
                  <c:v>49.33104295972907</c:v>
                </c:pt>
                <c:pt idx="334">
                  <c:v>36.34538480321483</c:v>
                </c:pt>
                <c:pt idx="335">
                  <c:v>53.6591695003172</c:v>
                </c:pt>
                <c:pt idx="336">
                  <c:v>26.517488792610205</c:v>
                </c:pt>
                <c:pt idx="337">
                  <c:v>47.69720492165627</c:v>
                </c:pt>
                <c:pt idx="338">
                  <c:v>55.181458161829774</c:v>
                </c:pt>
                <c:pt idx="339">
                  <c:v>68.55089237904875</c:v>
                </c:pt>
                <c:pt idx="340">
                  <c:v>73.12401077461159</c:v>
                </c:pt>
                <c:pt idx="341">
                  <c:v>57.818109916763945</c:v>
                </c:pt>
                <c:pt idx="342">
                  <c:v>55.80165457105118</c:v>
                </c:pt>
                <c:pt idx="343">
                  <c:v>57.462080997942266</c:v>
                </c:pt>
                <c:pt idx="344">
                  <c:v>43.50876547539263</c:v>
                </c:pt>
                <c:pt idx="345">
                  <c:v>55.853138105530725</c:v>
                </c:pt>
                <c:pt idx="346">
                  <c:v>38.48617187057479</c:v>
                </c:pt>
                <c:pt idx="347">
                  <c:v>44.31478595906673</c:v>
                </c:pt>
                <c:pt idx="348">
                  <c:v>42.57867737898157</c:v>
                </c:pt>
                <c:pt idx="349">
                  <c:v>42.68511531595668</c:v>
                </c:pt>
                <c:pt idx="350">
                  <c:v>32.157605366411715</c:v>
                </c:pt>
                <c:pt idx="351">
                  <c:v>55.678276514526836</c:v>
                </c:pt>
                <c:pt idx="352">
                  <c:v>28.5773349658078</c:v>
                </c:pt>
                <c:pt idx="353">
                  <c:v>44.95317722546923</c:v>
                </c:pt>
                <c:pt idx="354">
                  <c:v>83.08958474280229</c:v>
                </c:pt>
                <c:pt idx="355">
                  <c:v>45.04177956878668</c:v>
                </c:pt>
                <c:pt idx="356">
                  <c:v>63.99416046241051</c:v>
                </c:pt>
                <c:pt idx="357">
                  <c:v>71.52688579804263</c:v>
                </c:pt>
                <c:pt idx="358">
                  <c:v>68.2839008218613</c:v>
                </c:pt>
                <c:pt idx="359">
                  <c:v>73.21405934554133</c:v>
                </c:pt>
                <c:pt idx="360">
                  <c:v>53.890588193285936</c:v>
                </c:pt>
                <c:pt idx="361">
                  <c:v>33.604396124019374</c:v>
                </c:pt>
                <c:pt idx="362">
                  <c:v>67.44726760443879</c:v>
                </c:pt>
                <c:pt idx="363">
                  <c:v>38.49271293432389</c:v>
                </c:pt>
                <c:pt idx="364">
                  <c:v>56.857211276312206</c:v>
                </c:pt>
                <c:pt idx="365">
                  <c:v>50.1366227852375</c:v>
                </c:pt>
                <c:pt idx="366">
                  <c:v>60.41597972001023</c:v>
                </c:pt>
                <c:pt idx="367">
                  <c:v>35.77624215559021</c:v>
                </c:pt>
                <c:pt idx="368">
                  <c:v>79.2746745955656</c:v>
                </c:pt>
                <c:pt idx="369">
                  <c:v>41.722396839713596</c:v>
                </c:pt>
                <c:pt idx="370">
                  <c:v>56.43476885461301</c:v>
                </c:pt>
                <c:pt idx="371">
                  <c:v>52.02704043571414</c:v>
                </c:pt>
                <c:pt idx="372">
                  <c:v>55.84226592655152</c:v>
                </c:pt>
                <c:pt idx="373">
                  <c:v>72.39188266866539</c:v>
                </c:pt>
                <c:pt idx="374">
                  <c:v>50.600542414715925</c:v>
                </c:pt>
                <c:pt idx="375">
                  <c:v>48.71388558630882</c:v>
                </c:pt>
                <c:pt idx="376">
                  <c:v>50.61893155671653</c:v>
                </c:pt>
                <c:pt idx="377">
                  <c:v>63.143769319726474</c:v>
                </c:pt>
                <c:pt idx="378">
                  <c:v>63.28866574506323</c:v>
                </c:pt>
                <c:pt idx="379">
                  <c:v>41.73685619605995</c:v>
                </c:pt>
                <c:pt idx="380">
                  <c:v>43.35428230054715</c:v>
                </c:pt>
                <c:pt idx="381">
                  <c:v>63.81792868861169</c:v>
                </c:pt>
                <c:pt idx="382">
                  <c:v>39.64294840937343</c:v>
                </c:pt>
                <c:pt idx="383">
                  <c:v>44.68160027920351</c:v>
                </c:pt>
                <c:pt idx="384">
                  <c:v>59.86772138180762</c:v>
                </c:pt>
                <c:pt idx="385">
                  <c:v>60.59799000757979</c:v>
                </c:pt>
                <c:pt idx="386">
                  <c:v>45.44868826189399</c:v>
                </c:pt>
                <c:pt idx="387">
                  <c:v>53.148782923967296</c:v>
                </c:pt>
                <c:pt idx="388">
                  <c:v>51.45255990712697</c:v>
                </c:pt>
                <c:pt idx="389">
                  <c:v>46.76640509259592</c:v>
                </c:pt>
                <c:pt idx="390">
                  <c:v>51.46438742286315</c:v>
                </c:pt>
                <c:pt idx="391">
                  <c:v>30.031929098807392</c:v>
                </c:pt>
                <c:pt idx="392">
                  <c:v>42.24506194225899</c:v>
                </c:pt>
                <c:pt idx="393">
                  <c:v>14.992764046413683</c:v>
                </c:pt>
                <c:pt idx="394">
                  <c:v>57.57217869464576</c:v>
                </c:pt>
                <c:pt idx="395">
                  <c:v>61.8656031408114</c:v>
                </c:pt>
                <c:pt idx="396">
                  <c:v>70.51583718263606</c:v>
                </c:pt>
                <c:pt idx="397">
                  <c:v>44.46881287712755</c:v>
                </c:pt>
                <c:pt idx="398">
                  <c:v>68.35892410469043</c:v>
                </c:pt>
                <c:pt idx="399">
                  <c:v>43.339525767403025</c:v>
                </c:pt>
              </c:numCache>
            </c:numRef>
          </c:yVal>
          <c:smooth val="0"/>
        </c:ser>
        <c:axId val="50949595"/>
        <c:axId val="55893172"/>
      </c:scatterChart>
      <c:val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crossBetween val="midCat"/>
        <c:dispUnits/>
      </c:val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Ytrue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0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"/>
          <c:w val="0.924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'Measures differing in error'!$I$27:$I$426</c:f>
              <c:numCache>
                <c:ptCount val="400"/>
                <c:pt idx="0">
                  <c:v>27.457631013259938</c:v>
                </c:pt>
                <c:pt idx="1">
                  <c:v>26.86313637508392</c:v>
                </c:pt>
                <c:pt idx="2">
                  <c:v>19.946556941728304</c:v>
                </c:pt>
                <c:pt idx="3">
                  <c:v>17.206277565067204</c:v>
                </c:pt>
                <c:pt idx="4">
                  <c:v>11.324632532862633</c:v>
                </c:pt>
                <c:pt idx="5">
                  <c:v>31.145529763119576</c:v>
                </c:pt>
                <c:pt idx="6">
                  <c:v>21.09477410090429</c:v>
                </c:pt>
                <c:pt idx="7">
                  <c:v>11.900715932959363</c:v>
                </c:pt>
                <c:pt idx="8">
                  <c:v>26.25782757735891</c:v>
                </c:pt>
                <c:pt idx="9">
                  <c:v>19.84907938699284</c:v>
                </c:pt>
                <c:pt idx="10">
                  <c:v>16.96777452323098</c:v>
                </c:pt>
                <c:pt idx="11">
                  <c:v>12.552971626947324</c:v>
                </c:pt>
                <c:pt idx="12">
                  <c:v>17.31203937495418</c:v>
                </c:pt>
                <c:pt idx="13">
                  <c:v>25.826006270816254</c:v>
                </c:pt>
                <c:pt idx="14">
                  <c:v>26.692733949254677</c:v>
                </c:pt>
                <c:pt idx="15">
                  <c:v>21.099014370533375</c:v>
                </c:pt>
                <c:pt idx="16">
                  <c:v>25.1772395516658</c:v>
                </c:pt>
                <c:pt idx="17">
                  <c:v>27.320031936066133</c:v>
                </c:pt>
                <c:pt idx="18">
                  <c:v>23.08731361271655</c:v>
                </c:pt>
                <c:pt idx="19">
                  <c:v>18.630856719043877</c:v>
                </c:pt>
                <c:pt idx="20">
                  <c:v>25.21010564236255</c:v>
                </c:pt>
                <c:pt idx="21">
                  <c:v>24.808694147660383</c:v>
                </c:pt>
                <c:pt idx="22">
                  <c:v>19.81580058053926</c:v>
                </c:pt>
                <c:pt idx="23">
                  <c:v>22.650858492068828</c:v>
                </c:pt>
                <c:pt idx="24">
                  <c:v>19.20536924907257</c:v>
                </c:pt>
                <c:pt idx="25">
                  <c:v>15.953146740392876</c:v>
                </c:pt>
                <c:pt idx="26">
                  <c:v>22.458692515118564</c:v>
                </c:pt>
                <c:pt idx="27">
                  <c:v>25.667213401156765</c:v>
                </c:pt>
                <c:pt idx="28">
                  <c:v>17.754888098985415</c:v>
                </c:pt>
                <c:pt idx="29">
                  <c:v>21.215843820176204</c:v>
                </c:pt>
                <c:pt idx="30">
                  <c:v>16.9278048602713</c:v>
                </c:pt>
                <c:pt idx="31">
                  <c:v>21.493514996186192</c:v>
                </c:pt>
                <c:pt idx="32">
                  <c:v>27.506394581025013</c:v>
                </c:pt>
                <c:pt idx="33">
                  <c:v>23.082835876528257</c:v>
                </c:pt>
                <c:pt idx="34">
                  <c:v>19.140787261217184</c:v>
                </c:pt>
                <c:pt idx="35">
                  <c:v>24.018662331168265</c:v>
                </c:pt>
                <c:pt idx="36">
                  <c:v>28.321044592008498</c:v>
                </c:pt>
                <c:pt idx="37">
                  <c:v>16.202298419113603</c:v>
                </c:pt>
                <c:pt idx="38">
                  <c:v>17.705624002807763</c:v>
                </c:pt>
                <c:pt idx="39">
                  <c:v>18.555609933942666</c:v>
                </c:pt>
                <c:pt idx="40">
                  <c:v>21.50474834361343</c:v>
                </c:pt>
                <c:pt idx="41">
                  <c:v>20.496800671299948</c:v>
                </c:pt>
                <c:pt idx="42">
                  <c:v>13.328482629300325</c:v>
                </c:pt>
                <c:pt idx="43">
                  <c:v>20.39533343550538</c:v>
                </c:pt>
                <c:pt idx="44">
                  <c:v>17.634496693988773</c:v>
                </c:pt>
                <c:pt idx="45">
                  <c:v>24.3161566887794</c:v>
                </c:pt>
                <c:pt idx="46">
                  <c:v>16.71200378103928</c:v>
                </c:pt>
                <c:pt idx="47">
                  <c:v>12.49195258964797</c:v>
                </c:pt>
                <c:pt idx="48">
                  <c:v>12.950335311928246</c:v>
                </c:pt>
                <c:pt idx="49">
                  <c:v>11.32698578747819</c:v>
                </c:pt>
                <c:pt idx="50">
                  <c:v>14.162130769991798</c:v>
                </c:pt>
                <c:pt idx="51">
                  <c:v>18.041941593082</c:v>
                </c:pt>
                <c:pt idx="52">
                  <c:v>23.87385256543925</c:v>
                </c:pt>
                <c:pt idx="53">
                  <c:v>12.792662411917139</c:v>
                </c:pt>
                <c:pt idx="54">
                  <c:v>20.466398138070673</c:v>
                </c:pt>
                <c:pt idx="55">
                  <c:v>27.602579766147656</c:v>
                </c:pt>
                <c:pt idx="56">
                  <c:v>26.81526642427589</c:v>
                </c:pt>
                <c:pt idx="57">
                  <c:v>15.474131555362403</c:v>
                </c:pt>
                <c:pt idx="58">
                  <c:v>12.1241531326813</c:v>
                </c:pt>
                <c:pt idx="59">
                  <c:v>22.864534445045127</c:v>
                </c:pt>
                <c:pt idx="60">
                  <c:v>23.151296097918184</c:v>
                </c:pt>
                <c:pt idx="61">
                  <c:v>26.74668035939046</c:v>
                </c:pt>
                <c:pt idx="62">
                  <c:v>21.211611682109755</c:v>
                </c:pt>
                <c:pt idx="63">
                  <c:v>23.597491592626582</c:v>
                </c:pt>
                <c:pt idx="64">
                  <c:v>19.479307569197708</c:v>
                </c:pt>
                <c:pt idx="65">
                  <c:v>17.852161902066467</c:v>
                </c:pt>
                <c:pt idx="66">
                  <c:v>14.71455088637337</c:v>
                </c:pt>
                <c:pt idx="67">
                  <c:v>17.8753685693337</c:v>
                </c:pt>
                <c:pt idx="68">
                  <c:v>10.093361649872937</c:v>
                </c:pt>
                <c:pt idx="69">
                  <c:v>19.822010203222646</c:v>
                </c:pt>
                <c:pt idx="70">
                  <c:v>15.093470627305699</c:v>
                </c:pt>
                <c:pt idx="71">
                  <c:v>26.512269190051093</c:v>
                </c:pt>
                <c:pt idx="72">
                  <c:v>21.686037102587328</c:v>
                </c:pt>
                <c:pt idx="73">
                  <c:v>35.04307500435169</c:v>
                </c:pt>
                <c:pt idx="74">
                  <c:v>22.05961250065684</c:v>
                </c:pt>
                <c:pt idx="75">
                  <c:v>30.17386688964706</c:v>
                </c:pt>
                <c:pt idx="76">
                  <c:v>27.335506420248294</c:v>
                </c:pt>
                <c:pt idx="77">
                  <c:v>20.94232945447232</c:v>
                </c:pt>
                <c:pt idx="78">
                  <c:v>13.397014326408481</c:v>
                </c:pt>
                <c:pt idx="79">
                  <c:v>25.93825987907718</c:v>
                </c:pt>
                <c:pt idx="80">
                  <c:v>21.522524497899145</c:v>
                </c:pt>
                <c:pt idx="81">
                  <c:v>13.771487292430109</c:v>
                </c:pt>
                <c:pt idx="82">
                  <c:v>20.510878651066452</c:v>
                </c:pt>
                <c:pt idx="83">
                  <c:v>16.64679756156819</c:v>
                </c:pt>
                <c:pt idx="84">
                  <c:v>25.16490949444249</c:v>
                </c:pt>
                <c:pt idx="85">
                  <c:v>30.97078776166922</c:v>
                </c:pt>
                <c:pt idx="86">
                  <c:v>12.75425091103568</c:v>
                </c:pt>
                <c:pt idx="87">
                  <c:v>28.440231712699948</c:v>
                </c:pt>
                <c:pt idx="88">
                  <c:v>17.324931957171078</c:v>
                </c:pt>
                <c:pt idx="89">
                  <c:v>18.79134171898253</c:v>
                </c:pt>
                <c:pt idx="90">
                  <c:v>18.7180356787117</c:v>
                </c:pt>
                <c:pt idx="91">
                  <c:v>21.760318828931908</c:v>
                </c:pt>
                <c:pt idx="92">
                  <c:v>20.735085517042886</c:v>
                </c:pt>
                <c:pt idx="93">
                  <c:v>17.560131859069898</c:v>
                </c:pt>
                <c:pt idx="94">
                  <c:v>25.69418369709551</c:v>
                </c:pt>
                <c:pt idx="95">
                  <c:v>26.097283009793983</c:v>
                </c:pt>
                <c:pt idx="96">
                  <c:v>18.273024811621703</c:v>
                </c:pt>
                <c:pt idx="97">
                  <c:v>19.15257059922888</c:v>
                </c:pt>
                <c:pt idx="98">
                  <c:v>27.336606565335543</c:v>
                </c:pt>
                <c:pt idx="99">
                  <c:v>14.762061688607115</c:v>
                </c:pt>
                <c:pt idx="100">
                  <c:v>8.608333336010222</c:v>
                </c:pt>
                <c:pt idx="101">
                  <c:v>13.541642515926572</c:v>
                </c:pt>
                <c:pt idx="102">
                  <c:v>11.034997269722158</c:v>
                </c:pt>
                <c:pt idx="103">
                  <c:v>24.83931749105774</c:v>
                </c:pt>
                <c:pt idx="104">
                  <c:v>19.283827758943573</c:v>
                </c:pt>
                <c:pt idx="105">
                  <c:v>23.027378036772614</c:v>
                </c:pt>
                <c:pt idx="106">
                  <c:v>16.313635014139606</c:v>
                </c:pt>
                <c:pt idx="107">
                  <c:v>15.251830766032537</c:v>
                </c:pt>
                <c:pt idx="108">
                  <c:v>21.58984225357515</c:v>
                </c:pt>
                <c:pt idx="109">
                  <c:v>22.130248567360326</c:v>
                </c:pt>
                <c:pt idx="110">
                  <c:v>14.605534392257258</c:v>
                </c:pt>
                <c:pt idx="111">
                  <c:v>25.93871239030806</c:v>
                </c:pt>
                <c:pt idx="112">
                  <c:v>25.275460367349382</c:v>
                </c:pt>
                <c:pt idx="113">
                  <c:v>11.19551516610941</c:v>
                </c:pt>
                <c:pt idx="114">
                  <c:v>11.063945908096931</c:v>
                </c:pt>
                <c:pt idx="115">
                  <c:v>12.885846419601165</c:v>
                </c:pt>
                <c:pt idx="116">
                  <c:v>27.633258373872803</c:v>
                </c:pt>
                <c:pt idx="117">
                  <c:v>24.013086322036315</c:v>
                </c:pt>
                <c:pt idx="118">
                  <c:v>26.200350077003023</c:v>
                </c:pt>
                <c:pt idx="119">
                  <c:v>17.915061581422684</c:v>
                </c:pt>
                <c:pt idx="120">
                  <c:v>16.2013094623253</c:v>
                </c:pt>
                <c:pt idx="121">
                  <c:v>33.560442068067346</c:v>
                </c:pt>
                <c:pt idx="122">
                  <c:v>15.856350189344656</c:v>
                </c:pt>
                <c:pt idx="123">
                  <c:v>16.36050674764774</c:v>
                </c:pt>
                <c:pt idx="124">
                  <c:v>21.46109419299809</c:v>
                </c:pt>
                <c:pt idx="125">
                  <c:v>27.364872424222945</c:v>
                </c:pt>
                <c:pt idx="126">
                  <c:v>19.513559262361166</c:v>
                </c:pt>
                <c:pt idx="127">
                  <c:v>24.47637591619409</c:v>
                </c:pt>
                <c:pt idx="128">
                  <c:v>17.46391842558269</c:v>
                </c:pt>
                <c:pt idx="129">
                  <c:v>27.626590829019044</c:v>
                </c:pt>
                <c:pt idx="130">
                  <c:v>17.984495853137794</c:v>
                </c:pt>
                <c:pt idx="131">
                  <c:v>18.844831123041843</c:v>
                </c:pt>
                <c:pt idx="132">
                  <c:v>19.401987303757515</c:v>
                </c:pt>
                <c:pt idx="133">
                  <c:v>22.037357568772297</c:v>
                </c:pt>
                <c:pt idx="134">
                  <c:v>24.920845139614006</c:v>
                </c:pt>
                <c:pt idx="135">
                  <c:v>19.095263430117583</c:v>
                </c:pt>
                <c:pt idx="136">
                  <c:v>19.34617256439183</c:v>
                </c:pt>
                <c:pt idx="137">
                  <c:v>24.7333659620085</c:v>
                </c:pt>
                <c:pt idx="138">
                  <c:v>18.480391947533427</c:v>
                </c:pt>
                <c:pt idx="139">
                  <c:v>27.08040884238777</c:v>
                </c:pt>
                <c:pt idx="140">
                  <c:v>14.58525496792781</c:v>
                </c:pt>
                <c:pt idx="141">
                  <c:v>16.81810680532834</c:v>
                </c:pt>
                <c:pt idx="142">
                  <c:v>16.359363174181397</c:v>
                </c:pt>
                <c:pt idx="143">
                  <c:v>24.582851370741004</c:v>
                </c:pt>
                <c:pt idx="144">
                  <c:v>26.221610749054275</c:v>
                </c:pt>
                <c:pt idx="145">
                  <c:v>22.408102132041723</c:v>
                </c:pt>
                <c:pt idx="146">
                  <c:v>14.815867205581402</c:v>
                </c:pt>
                <c:pt idx="147">
                  <c:v>18.75159235692692</c:v>
                </c:pt>
                <c:pt idx="148">
                  <c:v>23.944867803728897</c:v>
                </c:pt>
                <c:pt idx="149">
                  <c:v>24.064738547814784</c:v>
                </c:pt>
                <c:pt idx="150">
                  <c:v>18.863957040146147</c:v>
                </c:pt>
                <c:pt idx="151">
                  <c:v>16.51344081273571</c:v>
                </c:pt>
                <c:pt idx="152">
                  <c:v>26.444287257495642</c:v>
                </c:pt>
                <c:pt idx="153">
                  <c:v>21.51667888859898</c:v>
                </c:pt>
                <c:pt idx="154">
                  <c:v>15.61400789678601</c:v>
                </c:pt>
                <c:pt idx="155">
                  <c:v>24.36043299436031</c:v>
                </c:pt>
                <c:pt idx="156">
                  <c:v>12.248929443955971</c:v>
                </c:pt>
                <c:pt idx="157">
                  <c:v>23.959971884228096</c:v>
                </c:pt>
                <c:pt idx="158">
                  <c:v>11.340827643615373</c:v>
                </c:pt>
                <c:pt idx="159">
                  <c:v>21.248654530494562</c:v>
                </c:pt>
                <c:pt idx="160">
                  <c:v>14.098839211999174</c:v>
                </c:pt>
                <c:pt idx="161">
                  <c:v>19.89086037841537</c:v>
                </c:pt>
                <c:pt idx="162">
                  <c:v>25.77333591229185</c:v>
                </c:pt>
                <c:pt idx="163">
                  <c:v>22.54382214037846</c:v>
                </c:pt>
                <c:pt idx="164">
                  <c:v>13.952038365050807</c:v>
                </c:pt>
                <c:pt idx="165">
                  <c:v>27.49050152949142</c:v>
                </c:pt>
                <c:pt idx="166">
                  <c:v>22.757706096231388</c:v>
                </c:pt>
                <c:pt idx="167">
                  <c:v>20.8021241641759</c:v>
                </c:pt>
                <c:pt idx="168">
                  <c:v>20.4647364071841</c:v>
                </c:pt>
                <c:pt idx="169">
                  <c:v>23.402663486809445</c:v>
                </c:pt>
                <c:pt idx="170">
                  <c:v>21.588342137700526</c:v>
                </c:pt>
                <c:pt idx="171">
                  <c:v>13.547140949730363</c:v>
                </c:pt>
                <c:pt idx="172">
                  <c:v>10.948285268427352</c:v>
                </c:pt>
                <c:pt idx="173">
                  <c:v>15.983645506200736</c:v>
                </c:pt>
                <c:pt idx="174">
                  <c:v>15.271219662087042</c:v>
                </c:pt>
                <c:pt idx="175">
                  <c:v>18.96745477332712</c:v>
                </c:pt>
                <c:pt idx="176">
                  <c:v>19.954972341274235</c:v>
                </c:pt>
                <c:pt idx="177">
                  <c:v>16.79213693730798</c:v>
                </c:pt>
                <c:pt idx="178">
                  <c:v>20.307765463921164</c:v>
                </c:pt>
                <c:pt idx="179">
                  <c:v>18.12741679801661</c:v>
                </c:pt>
                <c:pt idx="180">
                  <c:v>20.46528082477772</c:v>
                </c:pt>
                <c:pt idx="181">
                  <c:v>20.346126499132453</c:v>
                </c:pt>
                <c:pt idx="182">
                  <c:v>24.646346895184188</c:v>
                </c:pt>
                <c:pt idx="183">
                  <c:v>21.46462281190444</c:v>
                </c:pt>
                <c:pt idx="184">
                  <c:v>25.259882484259933</c:v>
                </c:pt>
                <c:pt idx="185">
                  <c:v>18.91649104210061</c:v>
                </c:pt>
                <c:pt idx="186">
                  <c:v>25.045066916931816</c:v>
                </c:pt>
                <c:pt idx="187">
                  <c:v>18.911928370620682</c:v>
                </c:pt>
                <c:pt idx="188">
                  <c:v>22.91500038661549</c:v>
                </c:pt>
                <c:pt idx="189">
                  <c:v>21.003990101614754</c:v>
                </c:pt>
                <c:pt idx="190">
                  <c:v>26.67036035727474</c:v>
                </c:pt>
                <c:pt idx="191">
                  <c:v>21.652356739108562</c:v>
                </c:pt>
                <c:pt idx="192">
                  <c:v>18.84470084988495</c:v>
                </c:pt>
                <c:pt idx="193">
                  <c:v>25.277059494968576</c:v>
                </c:pt>
                <c:pt idx="194">
                  <c:v>12.922891178655423</c:v>
                </c:pt>
                <c:pt idx="195">
                  <c:v>15.826041178698802</c:v>
                </c:pt>
                <c:pt idx="196">
                  <c:v>27.704049685550718</c:v>
                </c:pt>
                <c:pt idx="197">
                  <c:v>22.936894057178016</c:v>
                </c:pt>
                <c:pt idx="198">
                  <c:v>20.475636280957758</c:v>
                </c:pt>
                <c:pt idx="199">
                  <c:v>14.51158559862747</c:v>
                </c:pt>
                <c:pt idx="200">
                  <c:v>28.39401262426124</c:v>
                </c:pt>
                <c:pt idx="201">
                  <c:v>23.35972692801313</c:v>
                </c:pt>
                <c:pt idx="202">
                  <c:v>24.480781670204195</c:v>
                </c:pt>
                <c:pt idx="203">
                  <c:v>18.469650798947566</c:v>
                </c:pt>
                <c:pt idx="204">
                  <c:v>24.54003362425572</c:v>
                </c:pt>
                <c:pt idx="205">
                  <c:v>20.115054556984887</c:v>
                </c:pt>
                <c:pt idx="206">
                  <c:v>18.66779516141683</c:v>
                </c:pt>
                <c:pt idx="207">
                  <c:v>27.247460944472728</c:v>
                </c:pt>
                <c:pt idx="208">
                  <c:v>14.31262769013227</c:v>
                </c:pt>
                <c:pt idx="209">
                  <c:v>17.854943820145586</c:v>
                </c:pt>
                <c:pt idx="210">
                  <c:v>27.708141838005876</c:v>
                </c:pt>
                <c:pt idx="211">
                  <c:v>28.286920390139603</c:v>
                </c:pt>
                <c:pt idx="212">
                  <c:v>18.924134296213467</c:v>
                </c:pt>
                <c:pt idx="213">
                  <c:v>26.308836493027258</c:v>
                </c:pt>
                <c:pt idx="214">
                  <c:v>25.319576443918784</c:v>
                </c:pt>
                <c:pt idx="215">
                  <c:v>20.03381574206221</c:v>
                </c:pt>
                <c:pt idx="216">
                  <c:v>29.00412202459215</c:v>
                </c:pt>
                <c:pt idx="217">
                  <c:v>11.344992768501236</c:v>
                </c:pt>
                <c:pt idx="218">
                  <c:v>19.69548767552474</c:v>
                </c:pt>
                <c:pt idx="219">
                  <c:v>21.570793776295073</c:v>
                </c:pt>
                <c:pt idx="220">
                  <c:v>15.113938887917167</c:v>
                </c:pt>
                <c:pt idx="221">
                  <c:v>24.821951807553276</c:v>
                </c:pt>
                <c:pt idx="222">
                  <c:v>22.146862779951412</c:v>
                </c:pt>
                <c:pt idx="223">
                  <c:v>29.364094891436146</c:v>
                </c:pt>
                <c:pt idx="224">
                  <c:v>26.07353177052677</c:v>
                </c:pt>
                <c:pt idx="225">
                  <c:v>20.287177445765934</c:v>
                </c:pt>
                <c:pt idx="226">
                  <c:v>21.722725194683115</c:v>
                </c:pt>
                <c:pt idx="227">
                  <c:v>15.087230593900408</c:v>
                </c:pt>
                <c:pt idx="228">
                  <c:v>13.346207682012642</c:v>
                </c:pt>
                <c:pt idx="229">
                  <c:v>17.664852935153938</c:v>
                </c:pt>
                <c:pt idx="230">
                  <c:v>19.50182598645126</c:v>
                </c:pt>
                <c:pt idx="231">
                  <c:v>16.584988311756252</c:v>
                </c:pt>
                <c:pt idx="232">
                  <c:v>20.566003374564353</c:v>
                </c:pt>
                <c:pt idx="233">
                  <c:v>15.03339816360901</c:v>
                </c:pt>
                <c:pt idx="234">
                  <c:v>16.95873463016023</c:v>
                </c:pt>
                <c:pt idx="235">
                  <c:v>23.7057945480044</c:v>
                </c:pt>
                <c:pt idx="236">
                  <c:v>24.262852174085843</c:v>
                </c:pt>
                <c:pt idx="237">
                  <c:v>19.161370045234612</c:v>
                </c:pt>
                <c:pt idx="238">
                  <c:v>22.704710590372947</c:v>
                </c:pt>
                <c:pt idx="239">
                  <c:v>15.596318122347537</c:v>
                </c:pt>
                <c:pt idx="240">
                  <c:v>24.525483988208535</c:v>
                </c:pt>
                <c:pt idx="241">
                  <c:v>19.863330986668842</c:v>
                </c:pt>
                <c:pt idx="242">
                  <c:v>23.896908439115116</c:v>
                </c:pt>
                <c:pt idx="243">
                  <c:v>22.2915574719011</c:v>
                </c:pt>
                <c:pt idx="244">
                  <c:v>21.884167405524867</c:v>
                </c:pt>
                <c:pt idx="245">
                  <c:v>11.520659291176145</c:v>
                </c:pt>
                <c:pt idx="246">
                  <c:v>16.592978893770038</c:v>
                </c:pt>
                <c:pt idx="247">
                  <c:v>20.540868832103936</c:v>
                </c:pt>
                <c:pt idx="248">
                  <c:v>17.332662690665156</c:v>
                </c:pt>
                <c:pt idx="249">
                  <c:v>17.99302319407994</c:v>
                </c:pt>
                <c:pt idx="250">
                  <c:v>25.838498067732083</c:v>
                </c:pt>
                <c:pt idx="251">
                  <c:v>9.900548310078634</c:v>
                </c:pt>
                <c:pt idx="252">
                  <c:v>20.663145387422876</c:v>
                </c:pt>
                <c:pt idx="253">
                  <c:v>10.921249363081373</c:v>
                </c:pt>
                <c:pt idx="254">
                  <c:v>20.21355441046957</c:v>
                </c:pt>
                <c:pt idx="255">
                  <c:v>13.763225524148138</c:v>
                </c:pt>
                <c:pt idx="256">
                  <c:v>23.941659137327044</c:v>
                </c:pt>
                <c:pt idx="257">
                  <c:v>26.44623177508079</c:v>
                </c:pt>
                <c:pt idx="258">
                  <c:v>21.574660433714147</c:v>
                </c:pt>
                <c:pt idx="259">
                  <c:v>15.961719585997454</c:v>
                </c:pt>
                <c:pt idx="260">
                  <c:v>20.868267833394896</c:v>
                </c:pt>
                <c:pt idx="261">
                  <c:v>23.811061220567613</c:v>
                </c:pt>
                <c:pt idx="262">
                  <c:v>19.768100158373223</c:v>
                </c:pt>
                <c:pt idx="263">
                  <c:v>14.941411527742346</c:v>
                </c:pt>
                <c:pt idx="264">
                  <c:v>18.705671210405427</c:v>
                </c:pt>
                <c:pt idx="265">
                  <c:v>18.19199210665913</c:v>
                </c:pt>
                <c:pt idx="266">
                  <c:v>15.046820319761322</c:v>
                </c:pt>
                <c:pt idx="267">
                  <c:v>13.200481482158704</c:v>
                </c:pt>
                <c:pt idx="268">
                  <c:v>12.6531300403486</c:v>
                </c:pt>
                <c:pt idx="269">
                  <c:v>22.646554511461044</c:v>
                </c:pt>
                <c:pt idx="270">
                  <c:v>15.662667659757474</c:v>
                </c:pt>
                <c:pt idx="271">
                  <c:v>15.014616929284209</c:v>
                </c:pt>
                <c:pt idx="272">
                  <c:v>19.914337348962867</c:v>
                </c:pt>
                <c:pt idx="273">
                  <c:v>21.31584927226234</c:v>
                </c:pt>
                <c:pt idx="274">
                  <c:v>27.22191226851856</c:v>
                </c:pt>
                <c:pt idx="275">
                  <c:v>21.138213955058372</c:v>
                </c:pt>
                <c:pt idx="276">
                  <c:v>10.896612594634632</c:v>
                </c:pt>
                <c:pt idx="277">
                  <c:v>16.225132130725836</c:v>
                </c:pt>
                <c:pt idx="278">
                  <c:v>19.89789343555936</c:v>
                </c:pt>
                <c:pt idx="279">
                  <c:v>18.320054665783594</c:v>
                </c:pt>
                <c:pt idx="280">
                  <c:v>26.271303337740488</c:v>
                </c:pt>
                <c:pt idx="281">
                  <c:v>16.685462674991477</c:v>
                </c:pt>
                <c:pt idx="282">
                  <c:v>16.12073355186898</c:v>
                </c:pt>
                <c:pt idx="283">
                  <c:v>12.428024258548472</c:v>
                </c:pt>
                <c:pt idx="284">
                  <c:v>25.046371346159614</c:v>
                </c:pt>
                <c:pt idx="285">
                  <c:v>23.98206100194481</c:v>
                </c:pt>
                <c:pt idx="286">
                  <c:v>21.826108355448994</c:v>
                </c:pt>
                <c:pt idx="287">
                  <c:v>19.365242730511433</c:v>
                </c:pt>
                <c:pt idx="288">
                  <c:v>13.088725034966814</c:v>
                </c:pt>
                <c:pt idx="289">
                  <c:v>20.25864821065239</c:v>
                </c:pt>
                <c:pt idx="290">
                  <c:v>20.221135391786298</c:v>
                </c:pt>
                <c:pt idx="291">
                  <c:v>22.672933614791123</c:v>
                </c:pt>
                <c:pt idx="292">
                  <c:v>15.726561966237231</c:v>
                </c:pt>
                <c:pt idx="293">
                  <c:v>9.591010065087387</c:v>
                </c:pt>
                <c:pt idx="294">
                  <c:v>24.57339899026276</c:v>
                </c:pt>
                <c:pt idx="295">
                  <c:v>14.9697331226026</c:v>
                </c:pt>
                <c:pt idx="296">
                  <c:v>18.280018980928176</c:v>
                </c:pt>
                <c:pt idx="297">
                  <c:v>19.973756597594264</c:v>
                </c:pt>
                <c:pt idx="298">
                  <c:v>17.95875917884633</c:v>
                </c:pt>
                <c:pt idx="299">
                  <c:v>7.153567363674482</c:v>
                </c:pt>
                <c:pt idx="300">
                  <c:v>21.043375758430294</c:v>
                </c:pt>
                <c:pt idx="301">
                  <c:v>21.826854001385065</c:v>
                </c:pt>
                <c:pt idx="302">
                  <c:v>18.730549864997712</c:v>
                </c:pt>
                <c:pt idx="303">
                  <c:v>15.347375279404554</c:v>
                </c:pt>
                <c:pt idx="304">
                  <c:v>10.946823139839076</c:v>
                </c:pt>
                <c:pt idx="305">
                  <c:v>22.70488564801824</c:v>
                </c:pt>
                <c:pt idx="306">
                  <c:v>12.611106360788597</c:v>
                </c:pt>
                <c:pt idx="307">
                  <c:v>14.4656098496506</c:v>
                </c:pt>
                <c:pt idx="308">
                  <c:v>21.22228716105276</c:v>
                </c:pt>
                <c:pt idx="309">
                  <c:v>12.196390266551495</c:v>
                </c:pt>
                <c:pt idx="310">
                  <c:v>21.01196136498936</c:v>
                </c:pt>
                <c:pt idx="311">
                  <c:v>18.29909186751724</c:v>
                </c:pt>
                <c:pt idx="312">
                  <c:v>20.291525876037923</c:v>
                </c:pt>
                <c:pt idx="313">
                  <c:v>19.7651358990763</c:v>
                </c:pt>
                <c:pt idx="314">
                  <c:v>20.084357230296398</c:v>
                </c:pt>
                <c:pt idx="315">
                  <c:v>20.998923741016444</c:v>
                </c:pt>
                <c:pt idx="316">
                  <c:v>20.186880824646714</c:v>
                </c:pt>
                <c:pt idx="317">
                  <c:v>21.16550051488509</c:v>
                </c:pt>
                <c:pt idx="318">
                  <c:v>18.94066766661964</c:v>
                </c:pt>
                <c:pt idx="319">
                  <c:v>33.60291366292759</c:v>
                </c:pt>
                <c:pt idx="320">
                  <c:v>18.46377969362411</c:v>
                </c:pt>
                <c:pt idx="321">
                  <c:v>20.198004382172755</c:v>
                </c:pt>
                <c:pt idx="322">
                  <c:v>19.56680931266929</c:v>
                </c:pt>
                <c:pt idx="323">
                  <c:v>15.167280500224486</c:v>
                </c:pt>
                <c:pt idx="324">
                  <c:v>16.5361127849237</c:v>
                </c:pt>
                <c:pt idx="325">
                  <c:v>20.84754964075341</c:v>
                </c:pt>
                <c:pt idx="326">
                  <c:v>25.939928863120677</c:v>
                </c:pt>
                <c:pt idx="327">
                  <c:v>23.317993759121443</c:v>
                </c:pt>
                <c:pt idx="328">
                  <c:v>17.677456991419078</c:v>
                </c:pt>
                <c:pt idx="329">
                  <c:v>23.658198323283962</c:v>
                </c:pt>
                <c:pt idx="330">
                  <c:v>26.58073597753902</c:v>
                </c:pt>
                <c:pt idx="331">
                  <c:v>24.044246909802077</c:v>
                </c:pt>
                <c:pt idx="332">
                  <c:v>25.06199054382296</c:v>
                </c:pt>
                <c:pt idx="333">
                  <c:v>20.793514975415427</c:v>
                </c:pt>
                <c:pt idx="334">
                  <c:v>21.100483968180576</c:v>
                </c:pt>
                <c:pt idx="335">
                  <c:v>11.763368328626555</c:v>
                </c:pt>
                <c:pt idx="336">
                  <c:v>23.398653686531283</c:v>
                </c:pt>
                <c:pt idx="337">
                  <c:v>18.577893099319404</c:v>
                </c:pt>
                <c:pt idx="338">
                  <c:v>23.79845906645514</c:v>
                </c:pt>
                <c:pt idx="339">
                  <c:v>16.942059849153964</c:v>
                </c:pt>
                <c:pt idx="340">
                  <c:v>25.09161101703649</c:v>
                </c:pt>
                <c:pt idx="341">
                  <c:v>22.088588015400028</c:v>
                </c:pt>
                <c:pt idx="342">
                  <c:v>21.18551335596288</c:v>
                </c:pt>
                <c:pt idx="343">
                  <c:v>28.971840064209317</c:v>
                </c:pt>
                <c:pt idx="344">
                  <c:v>25.68427077536554</c:v>
                </c:pt>
                <c:pt idx="345">
                  <c:v>15.075640686189953</c:v>
                </c:pt>
                <c:pt idx="346">
                  <c:v>28.827833485376303</c:v>
                </c:pt>
                <c:pt idx="347">
                  <c:v>16.016016303817985</c:v>
                </c:pt>
                <c:pt idx="348">
                  <c:v>24.231200575533812</c:v>
                </c:pt>
                <c:pt idx="349">
                  <c:v>22.037490602094245</c:v>
                </c:pt>
                <c:pt idx="350">
                  <c:v>23.861441755116203</c:v>
                </c:pt>
                <c:pt idx="351">
                  <c:v>34.986413003506584</c:v>
                </c:pt>
                <c:pt idx="352">
                  <c:v>17.447664782958277</c:v>
                </c:pt>
                <c:pt idx="353">
                  <c:v>22.574277401660794</c:v>
                </c:pt>
                <c:pt idx="354">
                  <c:v>15.376153475530474</c:v>
                </c:pt>
                <c:pt idx="355">
                  <c:v>18.93698383746802</c:v>
                </c:pt>
                <c:pt idx="356">
                  <c:v>16.430078998358958</c:v>
                </c:pt>
                <c:pt idx="357">
                  <c:v>15.729871375294385</c:v>
                </c:pt>
                <c:pt idx="358">
                  <c:v>25.026740715535176</c:v>
                </c:pt>
                <c:pt idx="359">
                  <c:v>18.996913709307115</c:v>
                </c:pt>
                <c:pt idx="360">
                  <c:v>17.697941461936125</c:v>
                </c:pt>
                <c:pt idx="361">
                  <c:v>26.1867461910453</c:v>
                </c:pt>
                <c:pt idx="362">
                  <c:v>19.651202038455203</c:v>
                </c:pt>
                <c:pt idx="363">
                  <c:v>23.45577168001777</c:v>
                </c:pt>
                <c:pt idx="364">
                  <c:v>20.316807041508326</c:v>
                </c:pt>
                <c:pt idx="365">
                  <c:v>26.08297994316658</c:v>
                </c:pt>
                <c:pt idx="366">
                  <c:v>20.345339303350997</c:v>
                </c:pt>
                <c:pt idx="367">
                  <c:v>14.476662242849995</c:v>
                </c:pt>
                <c:pt idx="368">
                  <c:v>18.594610606355783</c:v>
                </c:pt>
                <c:pt idx="369">
                  <c:v>21.10594549678258</c:v>
                </c:pt>
                <c:pt idx="370">
                  <c:v>22.463133758655886</c:v>
                </c:pt>
                <c:pt idx="371">
                  <c:v>18.248498554469876</c:v>
                </c:pt>
                <c:pt idx="372">
                  <c:v>18.998868111263164</c:v>
                </c:pt>
                <c:pt idx="373">
                  <c:v>24.634527172896707</c:v>
                </c:pt>
                <c:pt idx="374">
                  <c:v>16.488695245788918</c:v>
                </c:pt>
                <c:pt idx="375">
                  <c:v>18.02683574945621</c:v>
                </c:pt>
                <c:pt idx="376">
                  <c:v>18.008361869472886</c:v>
                </c:pt>
                <c:pt idx="377">
                  <c:v>20.19714458155093</c:v>
                </c:pt>
                <c:pt idx="378">
                  <c:v>21.937541381387952</c:v>
                </c:pt>
                <c:pt idx="379">
                  <c:v>27.127400724511595</c:v>
                </c:pt>
                <c:pt idx="380">
                  <c:v>17.650152120125128</c:v>
                </c:pt>
                <c:pt idx="381">
                  <c:v>20.003183092203763</c:v>
                </c:pt>
                <c:pt idx="382">
                  <c:v>26.991834348180618</c:v>
                </c:pt>
                <c:pt idx="383">
                  <c:v>26.934416562570988</c:v>
                </c:pt>
                <c:pt idx="384">
                  <c:v>13.483651580798075</c:v>
                </c:pt>
                <c:pt idx="385">
                  <c:v>13.962815254162617</c:v>
                </c:pt>
                <c:pt idx="386">
                  <c:v>12.526870455382586</c:v>
                </c:pt>
                <c:pt idx="387">
                  <c:v>21.199275599641528</c:v>
                </c:pt>
                <c:pt idx="388">
                  <c:v>16.536320139419068</c:v>
                </c:pt>
                <c:pt idx="389">
                  <c:v>15.958400595426504</c:v>
                </c:pt>
                <c:pt idx="390">
                  <c:v>12.159204984595695</c:v>
                </c:pt>
                <c:pt idx="391">
                  <c:v>21.429145729480584</c:v>
                </c:pt>
                <c:pt idx="392">
                  <c:v>18.871270377226857</c:v>
                </c:pt>
                <c:pt idx="393">
                  <c:v>19.991932157467264</c:v>
                </c:pt>
                <c:pt idx="394">
                  <c:v>20.276387732122977</c:v>
                </c:pt>
                <c:pt idx="395">
                  <c:v>23.7992024619925</c:v>
                </c:pt>
                <c:pt idx="396">
                  <c:v>15.772416408522117</c:v>
                </c:pt>
                <c:pt idx="397">
                  <c:v>31.34644759219988</c:v>
                </c:pt>
                <c:pt idx="398">
                  <c:v>17.750599224559316</c:v>
                </c:pt>
                <c:pt idx="399">
                  <c:v>15.635371036578118</c:v>
                </c:pt>
              </c:numCache>
            </c:numRef>
          </c:xVal>
          <c:yVal>
            <c:numRef>
              <c:f>'Measures differing in error'!$H$27:$H$426</c:f>
              <c:numCache>
                <c:ptCount val="400"/>
                <c:pt idx="0">
                  <c:v>-2.6793417092345777</c:v>
                </c:pt>
                <c:pt idx="1">
                  <c:v>-1.543328200672324</c:v>
                </c:pt>
                <c:pt idx="2">
                  <c:v>0.6042489914899143</c:v>
                </c:pt>
                <c:pt idx="3">
                  <c:v>-1.1547511672395991</c:v>
                </c:pt>
                <c:pt idx="4">
                  <c:v>-0.41515654549389325</c:v>
                </c:pt>
                <c:pt idx="5">
                  <c:v>3.123319871883041</c:v>
                </c:pt>
                <c:pt idx="6">
                  <c:v>0.23038276915336198</c:v>
                </c:pt>
                <c:pt idx="7">
                  <c:v>6.202507484223801</c:v>
                </c:pt>
                <c:pt idx="8">
                  <c:v>-3.934130824956984</c:v>
                </c:pt>
                <c:pt idx="9">
                  <c:v>-5.517746646104669</c:v>
                </c:pt>
                <c:pt idx="10">
                  <c:v>0.9297616450568391</c:v>
                </c:pt>
                <c:pt idx="11">
                  <c:v>-0.3554264153007374</c:v>
                </c:pt>
                <c:pt idx="12">
                  <c:v>4.755829240275368</c:v>
                </c:pt>
                <c:pt idx="13">
                  <c:v>-2.649502154666486</c:v>
                </c:pt>
                <c:pt idx="14">
                  <c:v>-0.10974933590606639</c:v>
                </c:pt>
                <c:pt idx="15">
                  <c:v>1.376588506287625</c:v>
                </c:pt>
                <c:pt idx="16">
                  <c:v>-2.3488952534274503</c:v>
                </c:pt>
                <c:pt idx="17">
                  <c:v>1.0896214666720425</c:v>
                </c:pt>
                <c:pt idx="18">
                  <c:v>-0.9459621162339964</c:v>
                </c:pt>
                <c:pt idx="19">
                  <c:v>3.3757781766610044</c:v>
                </c:pt>
                <c:pt idx="20">
                  <c:v>0.7135307135852393</c:v>
                </c:pt>
                <c:pt idx="21">
                  <c:v>0.23685463532198625</c:v>
                </c:pt>
                <c:pt idx="22">
                  <c:v>2.699815765605589</c:v>
                </c:pt>
                <c:pt idx="23">
                  <c:v>1.446171741987694</c:v>
                </c:pt>
                <c:pt idx="24">
                  <c:v>-0.9608783994309817</c:v>
                </c:pt>
                <c:pt idx="25">
                  <c:v>-2.782049915891019</c:v>
                </c:pt>
                <c:pt idx="26">
                  <c:v>0.9030980503870225</c:v>
                </c:pt>
                <c:pt idx="27">
                  <c:v>-0.27522872640642504</c:v>
                </c:pt>
                <c:pt idx="28">
                  <c:v>-0.499933829788489</c:v>
                </c:pt>
                <c:pt idx="29">
                  <c:v>3.4544231363938565</c:v>
                </c:pt>
                <c:pt idx="30">
                  <c:v>4.725985054507277</c:v>
                </c:pt>
                <c:pt idx="31">
                  <c:v>2.226075763877514</c:v>
                </c:pt>
                <c:pt idx="32">
                  <c:v>4.401757191992477</c:v>
                </c:pt>
                <c:pt idx="33">
                  <c:v>0.47798272958187127</c:v>
                </c:pt>
                <c:pt idx="34">
                  <c:v>0.037271411325551895</c:v>
                </c:pt>
                <c:pt idx="35">
                  <c:v>-2.890391285301323</c:v>
                </c:pt>
                <c:pt idx="36">
                  <c:v>-0.2251672709317667</c:v>
                </c:pt>
                <c:pt idx="37">
                  <c:v>0.36435721758645556</c:v>
                </c:pt>
                <c:pt idx="38">
                  <c:v>-1.6753872175168851</c:v>
                </c:pt>
                <c:pt idx="39">
                  <c:v>-0.7829409808914889</c:v>
                </c:pt>
                <c:pt idx="40">
                  <c:v>2.011004012543342</c:v>
                </c:pt>
                <c:pt idx="41">
                  <c:v>1.2025341119823594</c:v>
                </c:pt>
                <c:pt idx="42">
                  <c:v>-0.8365870395692578</c:v>
                </c:pt>
                <c:pt idx="43">
                  <c:v>-1.9127605999210253</c:v>
                </c:pt>
                <c:pt idx="44">
                  <c:v>1.5693300567504416</c:v>
                </c:pt>
                <c:pt idx="45">
                  <c:v>-1.2703302842247446</c:v>
                </c:pt>
                <c:pt idx="46">
                  <c:v>0.05590852570452043</c:v>
                </c:pt>
                <c:pt idx="47">
                  <c:v>-3.41783436670071</c:v>
                </c:pt>
                <c:pt idx="48">
                  <c:v>0.4613861127303629</c:v>
                </c:pt>
                <c:pt idx="49">
                  <c:v>2.2986507500723707</c:v>
                </c:pt>
                <c:pt idx="50">
                  <c:v>-1.224574390681541</c:v>
                </c:pt>
                <c:pt idx="51">
                  <c:v>1.1615658197884464</c:v>
                </c:pt>
                <c:pt idx="52">
                  <c:v>-0.12636865030767197</c:v>
                </c:pt>
                <c:pt idx="53">
                  <c:v>-4.186893776044926</c:v>
                </c:pt>
                <c:pt idx="54">
                  <c:v>1.5992647304434762</c:v>
                </c:pt>
                <c:pt idx="55">
                  <c:v>0.5642893208630362</c:v>
                </c:pt>
                <c:pt idx="56">
                  <c:v>-4.347459251070536</c:v>
                </c:pt>
                <c:pt idx="57">
                  <c:v>1.6715405710620779</c:v>
                </c:pt>
                <c:pt idx="58">
                  <c:v>3.711763638704417</c:v>
                </c:pt>
                <c:pt idx="59">
                  <c:v>-0.0879014074533373</c:v>
                </c:pt>
                <c:pt idx="60">
                  <c:v>-0.16692803759861974</c:v>
                </c:pt>
                <c:pt idx="61">
                  <c:v>0.7629758209137236</c:v>
                </c:pt>
                <c:pt idx="62">
                  <c:v>-1.4231987238337211</c:v>
                </c:pt>
                <c:pt idx="63">
                  <c:v>3.394127672101149</c:v>
                </c:pt>
                <c:pt idx="64">
                  <c:v>-2.1596609796655883</c:v>
                </c:pt>
                <c:pt idx="65">
                  <c:v>2.688298867618016</c:v>
                </c:pt>
                <c:pt idx="66">
                  <c:v>0.2742682728635142</c:v>
                </c:pt>
                <c:pt idx="67">
                  <c:v>2.2413506561526404</c:v>
                </c:pt>
                <c:pt idx="68">
                  <c:v>1.7325975709629198</c:v>
                </c:pt>
                <c:pt idx="69">
                  <c:v>1.6009200838503261</c:v>
                </c:pt>
                <c:pt idx="70">
                  <c:v>-1.4413697064982358</c:v>
                </c:pt>
                <c:pt idx="71">
                  <c:v>0.14319175498497927</c:v>
                </c:pt>
                <c:pt idx="72">
                  <c:v>-1.5769283704753363</c:v>
                </c:pt>
                <c:pt idx="73">
                  <c:v>-5.9726395529763465</c:v>
                </c:pt>
                <c:pt idx="74">
                  <c:v>-5.445835648643438</c:v>
                </c:pt>
                <c:pt idx="75">
                  <c:v>-3.4929913890435706</c:v>
                </c:pt>
                <c:pt idx="76">
                  <c:v>1.0583601923547157</c:v>
                </c:pt>
                <c:pt idx="77">
                  <c:v>-0.7564589618218918</c:v>
                </c:pt>
                <c:pt idx="78">
                  <c:v>-1.1100565483077443</c:v>
                </c:pt>
                <c:pt idx="79">
                  <c:v>2.3691498327920435</c:v>
                </c:pt>
                <c:pt idx="80">
                  <c:v>-1.0262074083543808</c:v>
                </c:pt>
                <c:pt idx="81">
                  <c:v>-0.8778960986493036</c:v>
                </c:pt>
                <c:pt idx="82">
                  <c:v>-1.0292441435046271</c:v>
                </c:pt>
                <c:pt idx="83">
                  <c:v>0.8563179530506986</c:v>
                </c:pt>
                <c:pt idx="84">
                  <c:v>-2.9560919498966136</c:v>
                </c:pt>
                <c:pt idx="85">
                  <c:v>1.8680817230586584</c:v>
                </c:pt>
                <c:pt idx="86">
                  <c:v>3.0636341028942216</c:v>
                </c:pt>
                <c:pt idx="87">
                  <c:v>2.9335672454751496</c:v>
                </c:pt>
                <c:pt idx="88">
                  <c:v>-3.324726891076544</c:v>
                </c:pt>
                <c:pt idx="89">
                  <c:v>-2.740746204578045</c:v>
                </c:pt>
                <c:pt idx="90">
                  <c:v>-1.9680994960311473</c:v>
                </c:pt>
                <c:pt idx="91">
                  <c:v>1.5807912471227148</c:v>
                </c:pt>
                <c:pt idx="92">
                  <c:v>-3.995218814094052</c:v>
                </c:pt>
                <c:pt idx="93">
                  <c:v>2.777375007317847</c:v>
                </c:pt>
                <c:pt idx="94">
                  <c:v>-1.3907915148675905</c:v>
                </c:pt>
                <c:pt idx="95">
                  <c:v>2.2249716362919862</c:v>
                </c:pt>
                <c:pt idx="96">
                  <c:v>-2.1875029162759283</c:v>
                </c:pt>
                <c:pt idx="97">
                  <c:v>-0.8626312336632616</c:v>
                </c:pt>
                <c:pt idx="98">
                  <c:v>-4.144389823883607</c:v>
                </c:pt>
                <c:pt idx="99">
                  <c:v>-1.6866843738942343</c:v>
                </c:pt>
                <c:pt idx="100">
                  <c:v>-0.9725553632435098</c:v>
                </c:pt>
                <c:pt idx="101">
                  <c:v>1.5324479397219655</c:v>
                </c:pt>
                <c:pt idx="102">
                  <c:v>3.5868995040586835</c:v>
                </c:pt>
                <c:pt idx="103">
                  <c:v>-1.671115738479081</c:v>
                </c:pt>
                <c:pt idx="104">
                  <c:v>1.478549503566942</c:v>
                </c:pt>
                <c:pt idx="105">
                  <c:v>0.8212721214093861</c:v>
                </c:pt>
                <c:pt idx="106">
                  <c:v>-6.275391373921256</c:v>
                </c:pt>
                <c:pt idx="107">
                  <c:v>-1.950544963498814</c:v>
                </c:pt>
                <c:pt idx="108">
                  <c:v>-2.5974466836394043</c:v>
                </c:pt>
                <c:pt idx="109">
                  <c:v>0.5968923179050591</c:v>
                </c:pt>
                <c:pt idx="110">
                  <c:v>-1.2345810303883216</c:v>
                </c:pt>
                <c:pt idx="111">
                  <c:v>0.25068720776462783</c:v>
                </c:pt>
                <c:pt idx="112">
                  <c:v>-1.8552031839602883</c:v>
                </c:pt>
                <c:pt idx="113">
                  <c:v>-0.6815193006119618</c:v>
                </c:pt>
                <c:pt idx="114">
                  <c:v>0.31931585798382756</c:v>
                </c:pt>
                <c:pt idx="115">
                  <c:v>2.009218704711609</c:v>
                </c:pt>
                <c:pt idx="116">
                  <c:v>-5.344205011865618</c:v>
                </c:pt>
                <c:pt idx="117">
                  <c:v>-2.975006437490766</c:v>
                </c:pt>
                <c:pt idx="118">
                  <c:v>-0.8315843282547952</c:v>
                </c:pt>
                <c:pt idx="119">
                  <c:v>-3.9024594339453547</c:v>
                </c:pt>
                <c:pt idx="120">
                  <c:v>-2.0064252719848064</c:v>
                </c:pt>
                <c:pt idx="121">
                  <c:v>0.10455561763997423</c:v>
                </c:pt>
                <c:pt idx="122">
                  <c:v>-1.479263471917065</c:v>
                </c:pt>
                <c:pt idx="123">
                  <c:v>0.3182196354458249</c:v>
                </c:pt>
                <c:pt idx="124">
                  <c:v>0.8951953474650445</c:v>
                </c:pt>
                <c:pt idx="125">
                  <c:v>0.5819533155468122</c:v>
                </c:pt>
                <c:pt idx="126">
                  <c:v>1.7685398123138043</c:v>
                </c:pt>
                <c:pt idx="127">
                  <c:v>-0.0744651570023862</c:v>
                </c:pt>
                <c:pt idx="128">
                  <c:v>0.4962885019096106</c:v>
                </c:pt>
                <c:pt idx="129">
                  <c:v>-1.2611774095532695</c:v>
                </c:pt>
                <c:pt idx="130">
                  <c:v>3.891264303005304</c:v>
                </c:pt>
                <c:pt idx="131">
                  <c:v>-1.4881988217863586</c:v>
                </c:pt>
                <c:pt idx="132">
                  <c:v>2.2420862906937025</c:v>
                </c:pt>
                <c:pt idx="133">
                  <c:v>0.7574643005048571</c:v>
                </c:pt>
                <c:pt idx="134">
                  <c:v>-3.2322487434741305</c:v>
                </c:pt>
                <c:pt idx="135">
                  <c:v>1.6374197033448645</c:v>
                </c:pt>
                <c:pt idx="136">
                  <c:v>0.037555051203742806</c:v>
                </c:pt>
                <c:pt idx="137">
                  <c:v>6.291138684074447</c:v>
                </c:pt>
                <c:pt idx="138">
                  <c:v>-1.4911279318780828</c:v>
                </c:pt>
                <c:pt idx="139">
                  <c:v>2.512819624992982</c:v>
                </c:pt>
                <c:pt idx="140">
                  <c:v>4.094040747781129</c:v>
                </c:pt>
                <c:pt idx="141">
                  <c:v>-1.2400741096119532</c:v>
                </c:pt>
                <c:pt idx="142">
                  <c:v>-4.668131052472393</c:v>
                </c:pt>
                <c:pt idx="143">
                  <c:v>-2.912397883677844</c:v>
                </c:pt>
                <c:pt idx="144">
                  <c:v>-2.394979291399018</c:v>
                </c:pt>
                <c:pt idx="145">
                  <c:v>3.122812890435263</c:v>
                </c:pt>
                <c:pt idx="146">
                  <c:v>-0.9069303160393822</c:v>
                </c:pt>
                <c:pt idx="147">
                  <c:v>2.594798698753525</c:v>
                </c:pt>
                <c:pt idx="148">
                  <c:v>1.511433482195141</c:v>
                </c:pt>
                <c:pt idx="149">
                  <c:v>4.577735468118622</c:v>
                </c:pt>
                <c:pt idx="150">
                  <c:v>1.0017905630907222</c:v>
                </c:pt>
                <c:pt idx="151">
                  <c:v>0.5840315403550456</c:v>
                </c:pt>
                <c:pt idx="152">
                  <c:v>1.0390146006812628</c:v>
                </c:pt>
                <c:pt idx="153">
                  <c:v>-1.8070917007081064</c:v>
                </c:pt>
                <c:pt idx="154">
                  <c:v>0.37290922202175025</c:v>
                </c:pt>
                <c:pt idx="155">
                  <c:v>4.598927811137152</c:v>
                </c:pt>
                <c:pt idx="156">
                  <c:v>-2.2286586273784543</c:v>
                </c:pt>
                <c:pt idx="157">
                  <c:v>-0.5222839497302374</c:v>
                </c:pt>
                <c:pt idx="158">
                  <c:v>-0.11793497400716468</c:v>
                </c:pt>
                <c:pt idx="159">
                  <c:v>0.003919825170399349</c:v>
                </c:pt>
                <c:pt idx="160">
                  <c:v>-1.3864377221833095</c:v>
                </c:pt>
                <c:pt idx="161">
                  <c:v>-1.9045967596109215</c:v>
                </c:pt>
                <c:pt idx="162">
                  <c:v>1.4233689039777317</c:v>
                </c:pt>
                <c:pt idx="163">
                  <c:v>0.6292482187371817</c:v>
                </c:pt>
                <c:pt idx="164">
                  <c:v>-1.716172081555289</c:v>
                </c:pt>
                <c:pt idx="165">
                  <c:v>5.8590833304274454</c:v>
                </c:pt>
                <c:pt idx="166">
                  <c:v>-2.52990787745037</c:v>
                </c:pt>
                <c:pt idx="167">
                  <c:v>-3.606057326512886</c:v>
                </c:pt>
                <c:pt idx="168">
                  <c:v>0.5422548130525797</c:v>
                </c:pt>
                <c:pt idx="169">
                  <c:v>0.2902305718308469</c:v>
                </c:pt>
                <c:pt idx="170">
                  <c:v>-0.7279063230733911</c:v>
                </c:pt>
                <c:pt idx="171">
                  <c:v>4.044683344836185</c:v>
                </c:pt>
                <c:pt idx="172">
                  <c:v>-0.5788217879780682</c:v>
                </c:pt>
                <c:pt idx="173">
                  <c:v>3.1498313041603616</c:v>
                </c:pt>
                <c:pt idx="174">
                  <c:v>-0.13100079061528902</c:v>
                </c:pt>
                <c:pt idx="175">
                  <c:v>1.511506194904353</c:v>
                </c:pt>
                <c:pt idx="176">
                  <c:v>2.034276677914402</c:v>
                </c:pt>
                <c:pt idx="177">
                  <c:v>3.1314803753979312</c:v>
                </c:pt>
                <c:pt idx="178">
                  <c:v>1.5482291028192492</c:v>
                </c:pt>
                <c:pt idx="179">
                  <c:v>0.8517737815480473</c:v>
                </c:pt>
                <c:pt idx="180">
                  <c:v>-2.5874084838552527</c:v>
                </c:pt>
                <c:pt idx="181">
                  <c:v>0.9401494921688105</c:v>
                </c:pt>
                <c:pt idx="182">
                  <c:v>-1.218723998991262</c:v>
                </c:pt>
                <c:pt idx="183">
                  <c:v>0.4385139498418482</c:v>
                </c:pt>
                <c:pt idx="184">
                  <c:v>-1.731359707937461</c:v>
                </c:pt>
                <c:pt idx="185">
                  <c:v>-1.2121354339711985</c:v>
                </c:pt>
                <c:pt idx="186">
                  <c:v>-0.3128864863287326</c:v>
                </c:pt>
                <c:pt idx="187">
                  <c:v>2.767623365136778</c:v>
                </c:pt>
                <c:pt idx="188">
                  <c:v>-4.314454168637685</c:v>
                </c:pt>
                <c:pt idx="189">
                  <c:v>1.634797205383169</c:v>
                </c:pt>
                <c:pt idx="190">
                  <c:v>4.738110060723859</c:v>
                </c:pt>
                <c:pt idx="191">
                  <c:v>-1.781038250773186</c:v>
                </c:pt>
                <c:pt idx="192">
                  <c:v>-2.712140545761251</c:v>
                </c:pt>
                <c:pt idx="193">
                  <c:v>2.2831981924728844</c:v>
                </c:pt>
                <c:pt idx="194">
                  <c:v>-2.5082345686194714</c:v>
                </c:pt>
                <c:pt idx="195">
                  <c:v>-2.03440727571825</c:v>
                </c:pt>
                <c:pt idx="196">
                  <c:v>-1.9022138766376244</c:v>
                </c:pt>
                <c:pt idx="197">
                  <c:v>1.28747377263225</c:v>
                </c:pt>
                <c:pt idx="198">
                  <c:v>2.962897476411854</c:v>
                </c:pt>
                <c:pt idx="199">
                  <c:v>2.1637620516434826</c:v>
                </c:pt>
                <c:pt idx="200">
                  <c:v>0.19923772824156316</c:v>
                </c:pt>
                <c:pt idx="201">
                  <c:v>0.9306724548321199</c:v>
                </c:pt>
                <c:pt idx="202">
                  <c:v>1.3193252607334678</c:v>
                </c:pt>
                <c:pt idx="203">
                  <c:v>4.146950302115442</c:v>
                </c:pt>
                <c:pt idx="204">
                  <c:v>2.414063022286843</c:v>
                </c:pt>
                <c:pt idx="205">
                  <c:v>-1.9199702014274571</c:v>
                </c:pt>
                <c:pt idx="206">
                  <c:v>-1.6703838149071046</c:v>
                </c:pt>
                <c:pt idx="207">
                  <c:v>0.5653306463765482</c:v>
                </c:pt>
                <c:pt idx="208">
                  <c:v>-1.4884906734960222</c:v>
                </c:pt>
                <c:pt idx="209">
                  <c:v>0.19905680444253449</c:v>
                </c:pt>
                <c:pt idx="210">
                  <c:v>-0.31973381285443025</c:v>
                </c:pt>
                <c:pt idx="211">
                  <c:v>-3.411455851431633</c:v>
                </c:pt>
                <c:pt idx="212">
                  <c:v>3.3674099080799564</c:v>
                </c:pt>
                <c:pt idx="213">
                  <c:v>-1.0894772277897893</c:v>
                </c:pt>
                <c:pt idx="214">
                  <c:v>0.9965417979404627</c:v>
                </c:pt>
                <c:pt idx="215">
                  <c:v>3.6345146223875737</c:v>
                </c:pt>
                <c:pt idx="216">
                  <c:v>-3.2354535434291876</c:v>
                </c:pt>
                <c:pt idx="217">
                  <c:v>-2.6767241080335964</c:v>
                </c:pt>
                <c:pt idx="218">
                  <c:v>0.2765721707863058</c:v>
                </c:pt>
                <c:pt idx="219">
                  <c:v>-1.7978375299619032</c:v>
                </c:pt>
                <c:pt idx="220">
                  <c:v>1.1774508611534102</c:v>
                </c:pt>
                <c:pt idx="221">
                  <c:v>3.6300417182499984</c:v>
                </c:pt>
                <c:pt idx="222">
                  <c:v>1.2652844624140513</c:v>
                </c:pt>
                <c:pt idx="223">
                  <c:v>5.699546386648393</c:v>
                </c:pt>
                <c:pt idx="224">
                  <c:v>-1.3279898355478679</c:v>
                </c:pt>
                <c:pt idx="225">
                  <c:v>2.3819437365440237</c:v>
                </c:pt>
                <c:pt idx="226">
                  <c:v>0.9549723720301806</c:v>
                </c:pt>
                <c:pt idx="227">
                  <c:v>-2.344462419639351</c:v>
                </c:pt>
                <c:pt idx="228">
                  <c:v>-0.32896221825317085</c:v>
                </c:pt>
                <c:pt idx="229">
                  <c:v>-1.136667694457227</c:v>
                </c:pt>
                <c:pt idx="230">
                  <c:v>-1.0538265802869482</c:v>
                </c:pt>
                <c:pt idx="231">
                  <c:v>2.4992404596311584</c:v>
                </c:pt>
                <c:pt idx="232">
                  <c:v>3.2769869505427316</c:v>
                </c:pt>
                <c:pt idx="233">
                  <c:v>1.78599408010826</c:v>
                </c:pt>
                <c:pt idx="234">
                  <c:v>2.1982933540132983</c:v>
                </c:pt>
                <c:pt idx="235">
                  <c:v>-2.749813411090649</c:v>
                </c:pt>
                <c:pt idx="236">
                  <c:v>-1.4465006952930999</c:v>
                </c:pt>
                <c:pt idx="237">
                  <c:v>-0.23961848451044787</c:v>
                </c:pt>
                <c:pt idx="238">
                  <c:v>-2.298100059133052</c:v>
                </c:pt>
                <c:pt idx="239">
                  <c:v>0.08701230763835888</c:v>
                </c:pt>
                <c:pt idx="240">
                  <c:v>1.8079266135655914</c:v>
                </c:pt>
                <c:pt idx="241">
                  <c:v>-3.643991462009783</c:v>
                </c:pt>
                <c:pt idx="242">
                  <c:v>-2.191363913961059</c:v>
                </c:pt>
                <c:pt idx="243">
                  <c:v>-2.198609454454896</c:v>
                </c:pt>
                <c:pt idx="244">
                  <c:v>-3.1735623509663426</c:v>
                </c:pt>
                <c:pt idx="245">
                  <c:v>4.112709369785293</c:v>
                </c:pt>
                <c:pt idx="246">
                  <c:v>-1.5238732894728493</c:v>
                </c:pt>
                <c:pt idx="247">
                  <c:v>1.4825263162507198</c:v>
                </c:pt>
                <c:pt idx="248">
                  <c:v>0.6147467049362447</c:v>
                </c:pt>
                <c:pt idx="249">
                  <c:v>-3.1456621955058566</c:v>
                </c:pt>
                <c:pt idx="250">
                  <c:v>-3.0621505269751346</c:v>
                </c:pt>
                <c:pt idx="251">
                  <c:v>1.8304510947093302</c:v>
                </c:pt>
                <c:pt idx="252">
                  <c:v>1.3758589706575464</c:v>
                </c:pt>
                <c:pt idx="253">
                  <c:v>-1.2598171715719744</c:v>
                </c:pt>
                <c:pt idx="254">
                  <c:v>2.302257308561302</c:v>
                </c:pt>
                <c:pt idx="255">
                  <c:v>0.359332320673186</c:v>
                </c:pt>
                <c:pt idx="256">
                  <c:v>-0.7820993901372049</c:v>
                </c:pt>
                <c:pt idx="257">
                  <c:v>-2.1929893610714153</c:v>
                </c:pt>
                <c:pt idx="258">
                  <c:v>-2.853979852574021</c:v>
                </c:pt>
                <c:pt idx="259">
                  <c:v>-0.4098873687967579</c:v>
                </c:pt>
                <c:pt idx="260">
                  <c:v>-3.2471295787253176</c:v>
                </c:pt>
                <c:pt idx="261">
                  <c:v>1.7482298365338877</c:v>
                </c:pt>
                <c:pt idx="262">
                  <c:v>-1.1334176589314247</c:v>
                </c:pt>
                <c:pt idx="263">
                  <c:v>-0.6220543441312021</c:v>
                </c:pt>
                <c:pt idx="264">
                  <c:v>-2.1504648724503106</c:v>
                </c:pt>
                <c:pt idx="265">
                  <c:v>1.5982193118131214</c:v>
                </c:pt>
                <c:pt idx="266">
                  <c:v>-1.2777826918084294</c:v>
                </c:pt>
                <c:pt idx="267">
                  <c:v>-2.430006426098741</c:v>
                </c:pt>
                <c:pt idx="268">
                  <c:v>-0.8578098001273364</c:v>
                </c:pt>
                <c:pt idx="269">
                  <c:v>0.041004516851685935</c:v>
                </c:pt>
                <c:pt idx="270">
                  <c:v>-0.3427267678665782</c:v>
                </c:pt>
                <c:pt idx="271">
                  <c:v>-2.2748513663761525</c:v>
                </c:pt>
                <c:pt idx="272">
                  <c:v>-2.854772517443866</c:v>
                </c:pt>
                <c:pt idx="273">
                  <c:v>-1.507915504535294</c:v>
                </c:pt>
                <c:pt idx="274">
                  <c:v>-2.9664399036825984</c:v>
                </c:pt>
                <c:pt idx="275">
                  <c:v>-2.775581952958042</c:v>
                </c:pt>
                <c:pt idx="276">
                  <c:v>-1.6968490172576622</c:v>
                </c:pt>
                <c:pt idx="277">
                  <c:v>-0.6075732356627395</c:v>
                </c:pt>
                <c:pt idx="278">
                  <c:v>-2.579420479026407</c:v>
                </c:pt>
                <c:pt idx="279">
                  <c:v>0.5327703324996023</c:v>
                </c:pt>
                <c:pt idx="280">
                  <c:v>0.5084884532990728</c:v>
                </c:pt>
                <c:pt idx="281">
                  <c:v>2.611040219501671</c:v>
                </c:pt>
                <c:pt idx="282">
                  <c:v>0.8687940877526223</c:v>
                </c:pt>
                <c:pt idx="283">
                  <c:v>-4.627960807281916</c:v>
                </c:pt>
                <c:pt idx="284">
                  <c:v>3.454994194978106</c:v>
                </c:pt>
                <c:pt idx="285">
                  <c:v>-1.563140222016969</c:v>
                </c:pt>
                <c:pt idx="286">
                  <c:v>2.4864745667127757</c:v>
                </c:pt>
                <c:pt idx="287">
                  <c:v>-2.766627080718962</c:v>
                </c:pt>
                <c:pt idx="288">
                  <c:v>0.42699208961514223</c:v>
                </c:pt>
                <c:pt idx="289">
                  <c:v>1.5854826110381453</c:v>
                </c:pt>
                <c:pt idx="290">
                  <c:v>5.60221074381575</c:v>
                </c:pt>
                <c:pt idx="291">
                  <c:v>2.1408105458083426</c:v>
                </c:pt>
                <c:pt idx="292">
                  <c:v>0.7243560066413917</c:v>
                </c:pt>
                <c:pt idx="293">
                  <c:v>5.5004339125805615</c:v>
                </c:pt>
                <c:pt idx="294">
                  <c:v>2.770424300713149</c:v>
                </c:pt>
                <c:pt idx="295">
                  <c:v>-4.375015798361101</c:v>
                </c:pt>
                <c:pt idx="296">
                  <c:v>2.7096520888776503</c:v>
                </c:pt>
                <c:pt idx="297">
                  <c:v>-1.2742755139248985</c:v>
                </c:pt>
                <c:pt idx="298">
                  <c:v>-0.9999861563743266</c:v>
                </c:pt>
                <c:pt idx="299">
                  <c:v>-0.28607066274062376</c:v>
                </c:pt>
                <c:pt idx="300">
                  <c:v>0.8770123918627277</c:v>
                </c:pt>
                <c:pt idx="301">
                  <c:v>-1.5713189257038351</c:v>
                </c:pt>
                <c:pt idx="302">
                  <c:v>-1.1292554180035275</c:v>
                </c:pt>
                <c:pt idx="303">
                  <c:v>-1.8675448680537805</c:v>
                </c:pt>
                <c:pt idx="304">
                  <c:v>0.4887246890577277</c:v>
                </c:pt>
                <c:pt idx="305">
                  <c:v>-0.32647155254936067</c:v>
                </c:pt>
                <c:pt idx="306">
                  <c:v>5.909295581028802</c:v>
                </c:pt>
                <c:pt idx="307">
                  <c:v>1.1577585182817849</c:v>
                </c:pt>
                <c:pt idx="308">
                  <c:v>-2.5299080725386602</c:v>
                </c:pt>
                <c:pt idx="309">
                  <c:v>1.8124306351444197</c:v>
                </c:pt>
                <c:pt idx="310">
                  <c:v>-3.2400730628897882</c:v>
                </c:pt>
                <c:pt idx="311">
                  <c:v>1.3259861761619725</c:v>
                </c:pt>
                <c:pt idx="312">
                  <c:v>0.45050143477952176</c:v>
                </c:pt>
                <c:pt idx="313">
                  <c:v>-2.934671804716107</c:v>
                </c:pt>
                <c:pt idx="314">
                  <c:v>1.4718445198418237</c:v>
                </c:pt>
                <c:pt idx="315">
                  <c:v>-5.828063858449276</c:v>
                </c:pt>
                <c:pt idx="316">
                  <c:v>0.20545390652209505</c:v>
                </c:pt>
                <c:pt idx="317">
                  <c:v>-0.6982024574730872</c:v>
                </c:pt>
                <c:pt idx="318">
                  <c:v>-1.6527364125732227</c:v>
                </c:pt>
                <c:pt idx="319">
                  <c:v>1.293097602906748</c:v>
                </c:pt>
                <c:pt idx="320">
                  <c:v>0.015063338522846692</c:v>
                </c:pt>
                <c:pt idx="321">
                  <c:v>3.3896028339935533</c:v>
                </c:pt>
                <c:pt idx="322">
                  <c:v>-0.6246791983674811</c:v>
                </c:pt>
                <c:pt idx="323">
                  <c:v>-0.18063734648818297</c:v>
                </c:pt>
                <c:pt idx="324">
                  <c:v>3.6324711426562857</c:v>
                </c:pt>
                <c:pt idx="325">
                  <c:v>-0.28898007636689726</c:v>
                </c:pt>
                <c:pt idx="326">
                  <c:v>-5.212260263282641</c:v>
                </c:pt>
                <c:pt idx="327">
                  <c:v>0.7041161240787162</c:v>
                </c:pt>
                <c:pt idx="328">
                  <c:v>0.4115033491178153</c:v>
                </c:pt>
                <c:pt idx="329">
                  <c:v>1.1584968071261201</c:v>
                </c:pt>
                <c:pt idx="330">
                  <c:v>-1.024617866568935</c:v>
                </c:pt>
                <c:pt idx="331">
                  <c:v>0.8544847562374613</c:v>
                </c:pt>
                <c:pt idx="332">
                  <c:v>-2.3530056040167153</c:v>
                </c:pt>
                <c:pt idx="333">
                  <c:v>-0.8746349233542752</c:v>
                </c:pt>
                <c:pt idx="334">
                  <c:v>3.1629435620830755</c:v>
                </c:pt>
                <c:pt idx="335">
                  <c:v>-2.7955879972577673</c:v>
                </c:pt>
                <c:pt idx="336">
                  <c:v>-0.7368546627754</c:v>
                </c:pt>
                <c:pt idx="337">
                  <c:v>4.176691282924292</c:v>
                </c:pt>
                <c:pt idx="338">
                  <c:v>-5.535180269125902</c:v>
                </c:pt>
                <c:pt idx="339">
                  <c:v>-0.6914074125604586</c:v>
                </c:pt>
                <c:pt idx="340">
                  <c:v>-0.2629660000658234</c:v>
                </c:pt>
                <c:pt idx="341">
                  <c:v>-0.9928834786317857</c:v>
                </c:pt>
                <c:pt idx="342">
                  <c:v>1.0285574932689059</c:v>
                </c:pt>
                <c:pt idx="343">
                  <c:v>1.7778659261482197</c:v>
                </c:pt>
                <c:pt idx="344">
                  <c:v>-3.557237503245144</c:v>
                </c:pt>
                <c:pt idx="345">
                  <c:v>-1.1051923323219484</c:v>
                </c:pt>
                <c:pt idx="346">
                  <c:v>-0.7166446165182485</c:v>
                </c:pt>
                <c:pt idx="347">
                  <c:v>1.9892364292328928</c:v>
                </c:pt>
                <c:pt idx="348">
                  <c:v>-1.0829460660080095</c:v>
                </c:pt>
                <c:pt idx="349">
                  <c:v>-1.2909086203404847</c:v>
                </c:pt>
                <c:pt idx="350">
                  <c:v>-1.3032703764043099</c:v>
                </c:pt>
                <c:pt idx="351">
                  <c:v>-2.0588531744967113</c:v>
                </c:pt>
                <c:pt idx="352">
                  <c:v>-1.471092978173143</c:v>
                </c:pt>
                <c:pt idx="353">
                  <c:v>-2.499766917592428</c:v>
                </c:pt>
                <c:pt idx="354">
                  <c:v>-2.516396391594089</c:v>
                </c:pt>
                <c:pt idx="355">
                  <c:v>1.662430144027521</c:v>
                </c:pt>
                <c:pt idx="356">
                  <c:v>0.007168253519370893</c:v>
                </c:pt>
                <c:pt idx="357">
                  <c:v>0.10735703464939306</c:v>
                </c:pt>
                <c:pt idx="358">
                  <c:v>-1.3126879899107706</c:v>
                </c:pt>
                <c:pt idx="359">
                  <c:v>4.665564090520835</c:v>
                </c:pt>
                <c:pt idx="360">
                  <c:v>1.5351795227732978</c:v>
                </c:pt>
                <c:pt idx="361">
                  <c:v>0.43290789922565764</c:v>
                </c:pt>
                <c:pt idx="362">
                  <c:v>1.2570500639510556</c:v>
                </c:pt>
                <c:pt idx="363">
                  <c:v>2.291191509715844</c:v>
                </c:pt>
                <c:pt idx="364">
                  <c:v>-3.8282793461095714</c:v>
                </c:pt>
                <c:pt idx="365">
                  <c:v>1.6192965117821956</c:v>
                </c:pt>
                <c:pt idx="366">
                  <c:v>-2.9365189478556104</c:v>
                </c:pt>
                <c:pt idx="367">
                  <c:v>-0.7365326325286539</c:v>
                </c:pt>
                <c:pt idx="368">
                  <c:v>-2.259485304231866</c:v>
                </c:pt>
                <c:pt idx="369">
                  <c:v>6.90750742549066</c:v>
                </c:pt>
                <c:pt idx="370">
                  <c:v>0.5178384184167051</c:v>
                </c:pt>
                <c:pt idx="371">
                  <c:v>-2.5349828481565133</c:v>
                </c:pt>
                <c:pt idx="372">
                  <c:v>-2.2078690214662657</c:v>
                </c:pt>
                <c:pt idx="373">
                  <c:v>-0.9185999798750899</c:v>
                </c:pt>
                <c:pt idx="374">
                  <c:v>1.9118083318571024</c:v>
                </c:pt>
                <c:pt idx="375">
                  <c:v>-1.8917269282033757</c:v>
                </c:pt>
                <c:pt idx="376">
                  <c:v>0.5627338369682882</c:v>
                </c:pt>
                <c:pt idx="377">
                  <c:v>2.245496037321015</c:v>
                </c:pt>
                <c:pt idx="378">
                  <c:v>1.4136824252548834</c:v>
                </c:pt>
                <c:pt idx="379">
                  <c:v>0.6845106785690014</c:v>
                </c:pt>
                <c:pt idx="380">
                  <c:v>0.0014006002883313329</c:v>
                </c:pt>
                <c:pt idx="381">
                  <c:v>0.2991009438526575</c:v>
                </c:pt>
                <c:pt idx="382">
                  <c:v>0.31741964735726214</c:v>
                </c:pt>
                <c:pt idx="383">
                  <c:v>-0.707160253952221</c:v>
                </c:pt>
                <c:pt idx="384">
                  <c:v>1.6903072569255677</c:v>
                </c:pt>
                <c:pt idx="385">
                  <c:v>3.384155498786342</c:v>
                </c:pt>
                <c:pt idx="386">
                  <c:v>4.6348267142906945</c:v>
                </c:pt>
                <c:pt idx="387">
                  <c:v>-1.8708564303062545</c:v>
                </c:pt>
                <c:pt idx="388">
                  <c:v>0.8528966001739668</c:v>
                </c:pt>
                <c:pt idx="389">
                  <c:v>5.637030414807528</c:v>
                </c:pt>
                <c:pt idx="390">
                  <c:v>-0.3952386745624352</c:v>
                </c:pt>
                <c:pt idx="391">
                  <c:v>-0.6835158620332109</c:v>
                </c:pt>
                <c:pt idx="392">
                  <c:v>-0.39002425961180265</c:v>
                </c:pt>
                <c:pt idx="393">
                  <c:v>4.223006756684164</c:v>
                </c:pt>
                <c:pt idx="394">
                  <c:v>1.8868717996731519</c:v>
                </c:pt>
                <c:pt idx="395">
                  <c:v>-1.2694895807955895</c:v>
                </c:pt>
                <c:pt idx="396">
                  <c:v>-1.3860897140370305</c:v>
                </c:pt>
                <c:pt idx="397">
                  <c:v>-1.26872625764236</c:v>
                </c:pt>
                <c:pt idx="398">
                  <c:v>0.6501338928788698</c:v>
                </c:pt>
                <c:pt idx="399">
                  <c:v>-2.5523635901038446</c:v>
                </c:pt>
              </c:numCache>
            </c:numRef>
          </c:yVal>
          <c:smooth val="0"/>
        </c:ser>
        <c:axId val="33276501"/>
        <c:axId val="31053054"/>
      </c:scatterChart>
      <c:valAx>
        <c:axId val="332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(Y1+Y2)/2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crossBetween val="midCat"/>
        <c:dispUnits/>
      </c:val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Y1 - Y2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0.738</cdr:y>
    </cdr:from>
    <cdr:to>
      <cdr:x>0.869</cdr:x>
      <cdr:y>0.96925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155257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 BIAS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0.74325</cdr:y>
    </cdr:from>
    <cdr:to>
      <cdr:x>0.97575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1581150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8</xdr:col>
      <xdr:colOff>657225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400300" y="4886325"/>
        <a:ext cx="1952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9525</xdr:rowOff>
    </xdr:from>
    <xdr:to>
      <xdr:col>15</xdr:col>
      <xdr:colOff>352425</xdr:colOff>
      <xdr:row>41</xdr:row>
      <xdr:rowOff>9525</xdr:rowOff>
    </xdr:to>
    <xdr:graphicFrame>
      <xdr:nvGraphicFramePr>
        <xdr:cNvPr id="2" name="Chart 37"/>
        <xdr:cNvGraphicFramePr/>
      </xdr:nvGraphicFramePr>
      <xdr:xfrm>
        <a:off x="5324475" y="4895850"/>
        <a:ext cx="22098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</xdr:colOff>
      <xdr:row>30</xdr:row>
      <xdr:rowOff>0</xdr:rowOff>
    </xdr:from>
    <xdr:to>
      <xdr:col>26</xdr:col>
      <xdr:colOff>190500</xdr:colOff>
      <xdr:row>41</xdr:row>
      <xdr:rowOff>19050</xdr:rowOff>
    </xdr:to>
    <xdr:graphicFrame>
      <xdr:nvGraphicFramePr>
        <xdr:cNvPr id="3" name="Chart 41"/>
        <xdr:cNvGraphicFramePr/>
      </xdr:nvGraphicFramePr>
      <xdr:xfrm>
        <a:off x="11468100" y="4886325"/>
        <a:ext cx="2066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104775</xdr:colOff>
      <xdr:row>30</xdr:row>
      <xdr:rowOff>0</xdr:rowOff>
    </xdr:from>
    <xdr:to>
      <xdr:col>20</xdr:col>
      <xdr:colOff>733425</xdr:colOff>
      <xdr:row>41</xdr:row>
      <xdr:rowOff>19050</xdr:rowOff>
    </xdr:to>
    <xdr:graphicFrame>
      <xdr:nvGraphicFramePr>
        <xdr:cNvPr id="4" name="Chart 42"/>
        <xdr:cNvGraphicFramePr/>
      </xdr:nvGraphicFramePr>
      <xdr:xfrm>
        <a:off x="8362950" y="4886325"/>
        <a:ext cx="2009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44</xdr:row>
      <xdr:rowOff>9525</xdr:rowOff>
    </xdr:from>
    <xdr:to>
      <xdr:col>10</xdr:col>
      <xdr:colOff>209550</xdr:colOff>
      <xdr:row>56</xdr:row>
      <xdr:rowOff>28575</xdr:rowOff>
    </xdr:to>
    <xdr:graphicFrame>
      <xdr:nvGraphicFramePr>
        <xdr:cNvPr id="5" name="Chart 64"/>
        <xdr:cNvGraphicFramePr/>
      </xdr:nvGraphicFramePr>
      <xdr:xfrm>
        <a:off x="3028950" y="7496175"/>
        <a:ext cx="22764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0.71425</cdr:y>
    </cdr:from>
    <cdr:to>
      <cdr:x>0.974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562100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0</xdr:rowOff>
    </xdr:from>
    <xdr:to>
      <xdr:col>10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800350" y="1781175"/>
        <a:ext cx="190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0"/>
  <sheetViews>
    <sheetView showGridLines="0"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7.57421875" style="0" customWidth="1"/>
    <col min="2" max="2" width="7.8515625" style="2" customWidth="1"/>
    <col min="3" max="3" width="1.8515625" style="2" customWidth="1"/>
    <col min="4" max="4" width="8.140625" style="2" customWidth="1"/>
    <col min="5" max="5" width="8.421875" style="2" customWidth="1"/>
    <col min="6" max="6" width="2.140625" style="2" customWidth="1"/>
    <col min="7" max="7" width="9.57421875" style="2" customWidth="1"/>
    <col min="8" max="8" width="9.8515625" style="2" customWidth="1"/>
    <col min="9" max="9" width="11.421875" style="2" customWidth="1"/>
    <col min="10" max="10" width="9.57421875" style="2" customWidth="1"/>
    <col min="11" max="11" width="3.28125" style="2" customWidth="1"/>
    <col min="12" max="12" width="8.57421875" style="2" customWidth="1"/>
    <col min="13" max="13" width="8.140625" style="2" customWidth="1"/>
    <col min="14" max="14" width="1.8515625" style="2" customWidth="1"/>
    <col min="15" max="15" width="9.421875" style="2" customWidth="1"/>
    <col min="16" max="16" width="6.7109375" style="2" customWidth="1"/>
    <col min="17" max="17" width="9.421875" style="2" customWidth="1"/>
    <col min="18" max="18" width="1.7109375" style="2" customWidth="1"/>
    <col min="19" max="19" width="9.8515625" style="2" customWidth="1"/>
    <col min="20" max="20" width="9.140625" style="2" customWidth="1"/>
    <col min="21" max="21" width="12.28125" style="2" customWidth="1"/>
    <col min="22" max="22" width="9.421875" style="2" customWidth="1"/>
    <col min="23" max="23" width="5.28125" style="2" customWidth="1"/>
    <col min="24" max="24" width="10.28125" style="2" customWidth="1"/>
    <col min="25" max="25" width="9.140625" style="2" customWidth="1"/>
    <col min="27" max="27" width="4.57421875" style="0" customWidth="1"/>
    <col min="28" max="28" width="10.140625" style="0" customWidth="1"/>
  </cols>
  <sheetData>
    <row r="1" spans="1:10" ht="15">
      <c r="A1" s="33" t="s">
        <v>39</v>
      </c>
      <c r="J1" t="s">
        <v>75</v>
      </c>
    </row>
    <row r="2" ht="12.75">
      <c r="A2" t="s">
        <v>48</v>
      </c>
    </row>
    <row r="3" ht="12.75">
      <c r="A3" t="s">
        <v>55</v>
      </c>
    </row>
    <row r="4" ht="12.75">
      <c r="A4" t="s">
        <v>54</v>
      </c>
    </row>
    <row r="5" ht="12.75">
      <c r="A5" t="s">
        <v>81</v>
      </c>
    </row>
    <row r="6" ht="12.75">
      <c r="A6" t="s">
        <v>49</v>
      </c>
    </row>
    <row r="7" ht="12.75">
      <c r="A7" t="s">
        <v>71</v>
      </c>
    </row>
    <row r="8" ht="12.75"/>
    <row r="9" spans="1:19" ht="12.75">
      <c r="A9" s="36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39" t="s">
        <v>32</v>
      </c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ht="12.75">
      <c r="A11" s="43"/>
      <c r="B11" s="44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12.75">
      <c r="A12" s="47" t="s">
        <v>33</v>
      </c>
      <c r="B12" s="40" t="s">
        <v>41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2.75">
      <c r="A13" s="48"/>
      <c r="B13" s="44" t="s">
        <v>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2.75">
      <c r="A14" s="49" t="s">
        <v>34</v>
      </c>
      <c r="B14" s="50" t="s">
        <v>76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2" ht="12.75">
      <c r="A15" s="25"/>
      <c r="B15" s="25"/>
    </row>
    <row r="16" spans="12:24" ht="12.75">
      <c r="L16" s="34" t="s">
        <v>27</v>
      </c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2:24" ht="12.75">
      <c r="L17" s="53" t="s">
        <v>35</v>
      </c>
      <c r="M17" s="50" t="s">
        <v>40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2:24" ht="12.75">
      <c r="L18" s="54" t="s">
        <v>36</v>
      </c>
      <c r="M18" s="40" t="s">
        <v>52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2:24" ht="12.75">
      <c r="L19" s="55"/>
      <c r="M19" s="44" t="s">
        <v>53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2:24" ht="12.75">
      <c r="L20" s="56" t="s">
        <v>77</v>
      </c>
      <c r="M20" s="40" t="s">
        <v>50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2:24" ht="12.75">
      <c r="L21" s="57"/>
      <c r="M21" s="58" t="s">
        <v>51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</row>
    <row r="22" spans="12:24" ht="12.75">
      <c r="L22" s="57"/>
      <c r="M22" s="58" t="s">
        <v>46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</row>
    <row r="23" spans="12:24" ht="12.75">
      <c r="L23" s="80" t="s">
        <v>79</v>
      </c>
      <c r="M23" s="50" t="s">
        <v>80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2:24" ht="12.75">
      <c r="L24" s="59" t="s">
        <v>37</v>
      </c>
      <c r="M24" s="40" t="s">
        <v>78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2:24" ht="12.75">
      <c r="L25" s="60"/>
      <c r="M25" s="44" t="s">
        <v>61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2:24" ht="12.75">
      <c r="L26" s="61" t="s">
        <v>38</v>
      </c>
      <c r="M26" s="40" t="s">
        <v>57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2:24" ht="12.75">
      <c r="L27" s="62"/>
      <c r="M27" s="44" t="s">
        <v>45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</row>
    <row r="28" spans="1:2" ht="12.75">
      <c r="A28" s="25"/>
      <c r="B28" s="25"/>
    </row>
    <row r="29" spans="1:28" ht="12.75">
      <c r="A29" s="85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L29" s="84" t="s">
        <v>27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.75">
      <c r="A30" s="93" t="s">
        <v>32</v>
      </c>
      <c r="B30" s="93"/>
      <c r="D30" s="94" t="s">
        <v>33</v>
      </c>
      <c r="E30" s="94"/>
      <c r="G30" s="95" t="s">
        <v>34</v>
      </c>
      <c r="H30" s="95"/>
      <c r="I30" s="95"/>
      <c r="J30" s="95"/>
      <c r="L30" s="89" t="s">
        <v>77</v>
      </c>
      <c r="M30" s="89"/>
      <c r="N30" s="89"/>
      <c r="O30" s="89"/>
      <c r="P30" s="89"/>
      <c r="Q30" s="89"/>
      <c r="S30" s="86" t="s">
        <v>37</v>
      </c>
      <c r="T30" s="86"/>
      <c r="U30" s="86"/>
      <c r="V30" s="37"/>
      <c r="X30" s="87" t="s">
        <v>38</v>
      </c>
      <c r="Y30" s="87"/>
      <c r="Z30" s="87"/>
      <c r="AA30" s="87"/>
      <c r="AB30" s="87"/>
    </row>
    <row r="31" spans="2:28" s="1" customFormat="1" ht="39" customHeight="1">
      <c r="B31" s="22" t="s">
        <v>19</v>
      </c>
      <c r="C31" s="3"/>
      <c r="D31" s="22" t="s">
        <v>21</v>
      </c>
      <c r="E31" s="22" t="s">
        <v>31</v>
      </c>
      <c r="F31" s="3"/>
      <c r="H31" s="3"/>
      <c r="I31" s="3"/>
      <c r="J31" s="22" t="s">
        <v>17</v>
      </c>
      <c r="Q31" s="26" t="s">
        <v>42</v>
      </c>
      <c r="R31" s="27"/>
      <c r="T31" s="3"/>
      <c r="U31" s="3"/>
      <c r="V31" s="26" t="s">
        <v>42</v>
      </c>
      <c r="Y31" s="3"/>
      <c r="AB31" s="26" t="s">
        <v>42</v>
      </c>
    </row>
    <row r="32" spans="2:28" ht="12.75">
      <c r="B32" s="11" t="s">
        <v>0</v>
      </c>
      <c r="D32" s="11" t="s">
        <v>1</v>
      </c>
      <c r="E32" s="11" t="s">
        <v>1</v>
      </c>
      <c r="F32" s="13"/>
      <c r="J32" s="11" t="s">
        <v>1</v>
      </c>
      <c r="Q32" s="11" t="s">
        <v>1</v>
      </c>
      <c r="R32" s="13"/>
      <c r="V32" s="11" t="s">
        <v>1</v>
      </c>
      <c r="AB32" s="11" t="s">
        <v>1</v>
      </c>
    </row>
    <row r="33" spans="2:28" ht="12.75">
      <c r="B33" s="12">
        <v>50</v>
      </c>
      <c r="C33" s="13"/>
      <c r="D33" s="12">
        <v>1</v>
      </c>
      <c r="E33" s="12">
        <v>30</v>
      </c>
      <c r="F33" s="14"/>
      <c r="J33" s="38">
        <f>SLOPE(D46:D445,E46:E445)</f>
        <v>0.02515733345110508</v>
      </c>
      <c r="Q33" s="20">
        <f>SLOPE(O46:O445,Q46:Q445)</f>
        <v>1.0221657838786002</v>
      </c>
      <c r="R33" s="24"/>
      <c r="S33" s="9"/>
      <c r="V33" s="20">
        <f>SLOPE(T46:T445,S46:S445)</f>
        <v>2.404389144561068E-14</v>
      </c>
      <c r="AB33" s="20">
        <f>SLOPE(Y46:Y445,X46:X445)</f>
        <v>0.17990978473358063</v>
      </c>
    </row>
    <row r="34" spans="1:28" ht="12.75">
      <c r="A34" s="5"/>
      <c r="B34" s="11" t="s">
        <v>16</v>
      </c>
      <c r="C34" s="15"/>
      <c r="D34" s="11" t="s">
        <v>2</v>
      </c>
      <c r="E34" s="11" t="s">
        <v>2</v>
      </c>
      <c r="F34" s="13"/>
      <c r="J34" s="11" t="s">
        <v>2</v>
      </c>
      <c r="Q34" s="11" t="s">
        <v>2</v>
      </c>
      <c r="R34" s="13"/>
      <c r="V34" s="11" t="s">
        <v>2</v>
      </c>
      <c r="AB34" s="11" t="s">
        <v>2</v>
      </c>
    </row>
    <row r="35" spans="1:28" ht="12.75">
      <c r="A35" s="5"/>
      <c r="B35" s="12">
        <v>13</v>
      </c>
      <c r="C35" s="16"/>
      <c r="D35" s="12">
        <v>0</v>
      </c>
      <c r="E35" s="12">
        <v>100</v>
      </c>
      <c r="F35" s="14"/>
      <c r="H35" s="13"/>
      <c r="I35" s="13"/>
      <c r="J35" s="20">
        <f>INTERCEPT(D46:D445,E46:E445)</f>
        <v>9.033336938441963</v>
      </c>
      <c r="M35" s="13"/>
      <c r="N35" s="13"/>
      <c r="O35" s="13"/>
      <c r="P35" s="13"/>
      <c r="Q35" s="21">
        <f>INTERCEPT(O46:O445,Q46:Q445)</f>
        <v>-0.4721474198082163</v>
      </c>
      <c r="R35" s="23"/>
      <c r="S35" s="9"/>
      <c r="V35" s="21">
        <f>INTERCEPT(T46:T445,S46:S445)</f>
        <v>-1.2421175306793338E-12</v>
      </c>
      <c r="X35" s="13"/>
      <c r="Y35" s="13"/>
      <c r="AB35" s="21">
        <f>INTERCEPT(Y46:Y445,X46:X445)</f>
        <v>-8.338860326635373</v>
      </c>
    </row>
    <row r="36" spans="3:22" ht="12.75">
      <c r="C36" s="17"/>
      <c r="D36" s="11" t="s">
        <v>5</v>
      </c>
      <c r="E36" s="11" t="s">
        <v>5</v>
      </c>
      <c r="F36" s="13"/>
      <c r="H36" s="5"/>
      <c r="J36" s="11" t="s">
        <v>4</v>
      </c>
      <c r="Q36" s="11" t="s">
        <v>4</v>
      </c>
      <c r="R36" s="13"/>
      <c r="V36" s="82" t="s">
        <v>60</v>
      </c>
    </row>
    <row r="37" spans="2:22" ht="12.75">
      <c r="B37" s="13"/>
      <c r="D37" s="12">
        <v>3</v>
      </c>
      <c r="E37" s="12">
        <v>200</v>
      </c>
      <c r="F37" s="14"/>
      <c r="H37" s="5"/>
      <c r="J37" s="21">
        <f>STEYX(D46:D445,E46:E445)</f>
        <v>6.6971988548618695</v>
      </c>
      <c r="Q37" s="21">
        <f>STEYX(O46:O445,Q46:Q445)</f>
        <v>6.475519590261166</v>
      </c>
      <c r="R37" s="23"/>
      <c r="S37" s="10"/>
      <c r="V37" s="83"/>
    </row>
    <row r="38" spans="2:19" ht="12.75">
      <c r="B38" s="13"/>
      <c r="D38" s="14"/>
      <c r="E38" s="14"/>
      <c r="F38" s="14"/>
      <c r="H38" s="5"/>
      <c r="J38" s="11" t="s">
        <v>20</v>
      </c>
      <c r="Q38" s="11" t="s">
        <v>20</v>
      </c>
      <c r="R38" s="13"/>
      <c r="S38" s="9"/>
    </row>
    <row r="39" spans="8:19" ht="12.75">
      <c r="H39" s="5"/>
      <c r="J39" s="20">
        <f>CORREL($D$46:$D$445,E46:E445)</f>
        <v>0.8541029744840054</v>
      </c>
      <c r="Q39" s="20">
        <f>CORREL($O$46:$O$445,Q46:Q445)</f>
        <v>0.8639591804772939</v>
      </c>
      <c r="R39" s="24"/>
      <c r="S39" s="10"/>
    </row>
    <row r="40" spans="7:23" ht="12.75">
      <c r="G40" s="24"/>
      <c r="H40" s="5"/>
      <c r="I40" s="5"/>
      <c r="J40" s="5"/>
      <c r="Q40" s="5"/>
      <c r="R40" s="5"/>
      <c r="S40" s="6"/>
      <c r="T40" s="10"/>
      <c r="U40" s="10"/>
      <c r="V40" s="10"/>
      <c r="W40" s="10"/>
    </row>
    <row r="41" spans="7:18" ht="12.75">
      <c r="G41" s="24"/>
      <c r="H41" s="5"/>
      <c r="I41" s="5"/>
      <c r="J41" s="5"/>
      <c r="Q41" s="5"/>
      <c r="R41" s="5"/>
    </row>
    <row r="42" spans="7:18" ht="12.75">
      <c r="G42" s="24"/>
      <c r="H42" s="5"/>
      <c r="I42" s="5"/>
      <c r="J42" s="5"/>
      <c r="Q42" s="5"/>
      <c r="R42" s="5"/>
    </row>
    <row r="43" spans="1:24" ht="12.75">
      <c r="A43" s="28" t="s">
        <v>23</v>
      </c>
      <c r="G43" s="24"/>
      <c r="H43" s="5"/>
      <c r="I43" s="5"/>
      <c r="J43" s="5"/>
      <c r="L43" s="28" t="s">
        <v>28</v>
      </c>
      <c r="R43" s="5"/>
      <c r="S43" s="31" t="s">
        <v>58</v>
      </c>
      <c r="X43" s="31" t="s">
        <v>59</v>
      </c>
    </row>
    <row r="44" spans="1:25" ht="12.75">
      <c r="A44" s="90" t="s">
        <v>32</v>
      </c>
      <c r="B44" s="90"/>
      <c r="C44" s="13"/>
      <c r="D44" s="92" t="s">
        <v>33</v>
      </c>
      <c r="E44" s="92"/>
      <c r="H44" s="81" t="s">
        <v>79</v>
      </c>
      <c r="I44" s="81"/>
      <c r="J44" s="81"/>
      <c r="K44" s="81"/>
      <c r="L44" s="91" t="s">
        <v>35</v>
      </c>
      <c r="M44" s="91"/>
      <c r="N44" s="32"/>
      <c r="O44" s="88" t="s">
        <v>36</v>
      </c>
      <c r="P44" s="88"/>
      <c r="Q44" s="88"/>
      <c r="S44" s="86" t="s">
        <v>37</v>
      </c>
      <c r="T44" s="86"/>
      <c r="X44" s="87" t="s">
        <v>38</v>
      </c>
      <c r="Y44" s="87"/>
    </row>
    <row r="45" spans="1:25" ht="24.75" customHeight="1">
      <c r="A45" s="18" t="s">
        <v>6</v>
      </c>
      <c r="B45" s="19" t="s">
        <v>18</v>
      </c>
      <c r="C45" s="19"/>
      <c r="D45" s="19" t="s">
        <v>21</v>
      </c>
      <c r="E45" s="19" t="s">
        <v>31</v>
      </c>
      <c r="I45" s="3"/>
      <c r="J45" s="3"/>
      <c r="K45" s="3"/>
      <c r="L45" s="19" t="s">
        <v>8</v>
      </c>
      <c r="M45" s="19" t="s">
        <v>18</v>
      </c>
      <c r="N45" s="19"/>
      <c r="O45" s="19" t="s">
        <v>21</v>
      </c>
      <c r="P45" s="30" t="s">
        <v>22</v>
      </c>
      <c r="Q45" s="19" t="s">
        <v>24</v>
      </c>
      <c r="R45" s="3"/>
      <c r="S45" s="19" t="s">
        <v>47</v>
      </c>
      <c r="T45" s="19" t="s">
        <v>25</v>
      </c>
      <c r="U45" s="3"/>
      <c r="V45" s="3"/>
      <c r="W45" s="3"/>
      <c r="X45" s="19" t="s">
        <v>29</v>
      </c>
      <c r="Y45" s="19" t="s">
        <v>30</v>
      </c>
    </row>
    <row r="46" spans="1:25" ht="12.75">
      <c r="A46" s="2" t="s">
        <v>11</v>
      </c>
      <c r="B46" s="4">
        <f aca="true" ca="1" t="shared" si="0" ref="B46:B109">$B$33+$B$35*NORMINV(RAND(),0,1)</f>
        <v>27.922740252861274</v>
      </c>
      <c r="C46" s="4"/>
      <c r="D46" s="4">
        <f aca="true" ca="1" t="shared" si="1" ref="D46:D109">$D$33*B46+$D$35+$D$37*NORMINV(RAND(),0,1)</f>
        <v>27.971970434195704</v>
      </c>
      <c r="E46" s="7">
        <f aca="true" ca="1" t="shared" si="2" ref="E46:E109">$E$33*B46+$E$35+$E$37*NORMINV(RAND(),0,1)</f>
        <v>1257.8649394615798</v>
      </c>
      <c r="F46" s="4"/>
      <c r="G46" s="4"/>
      <c r="H46" s="4"/>
      <c r="I46" s="4"/>
      <c r="J46" s="4"/>
      <c r="K46" s="4"/>
      <c r="L46" s="4" t="s">
        <v>9</v>
      </c>
      <c r="M46" s="4">
        <f aca="true" ca="1" t="shared" si="3" ref="M46:M109">$B$33+$B$35*NORMINV(RAND(),0,1)</f>
        <v>31.609461749581072</v>
      </c>
      <c r="N46" s="4"/>
      <c r="O46" s="4">
        <f aca="true" ca="1" t="shared" si="4" ref="O46:O109">$D$33*M46+$D$35+$D$37*NORMINV(RAND(),0,1)</f>
        <v>38.69624917647494</v>
      </c>
      <c r="P46" s="7">
        <f aca="true" ca="1" t="shared" si="5" ref="P46:P109">$E$33*M46+$E$35+$E$37*NORMINV(RAND(),0,1)</f>
        <v>1332.6194340406175</v>
      </c>
      <c r="Q46" s="4">
        <f aca="true" t="shared" si="6" ref="Q46:Q109">$J$33*P46+$J$35</f>
        <v>42.55848840402471</v>
      </c>
      <c r="R46" s="4"/>
      <c r="S46" s="4">
        <f aca="true" t="shared" si="7" ref="S46:S109">$Q$33*Q46+$Q$35</f>
        <v>43.02968324038002</v>
      </c>
      <c r="T46" s="4">
        <f>O46-S46</f>
        <v>-4.333434063905074</v>
      </c>
      <c r="U46" s="4"/>
      <c r="V46" s="4"/>
      <c r="W46" s="4"/>
      <c r="X46" s="4">
        <f aca="true" t="shared" si="8" ref="X46:X109">(O46+Q46)/2</f>
        <v>40.627368790249825</v>
      </c>
      <c r="Y46" s="4">
        <f aca="true" t="shared" si="9" ref="Y46:Y109">O46-Q46</f>
        <v>-3.8622392275497646</v>
      </c>
    </row>
    <row r="47" spans="1:25" ht="12.75">
      <c r="A47" s="2" t="s">
        <v>12</v>
      </c>
      <c r="B47" s="4">
        <f ca="1" t="shared" si="0"/>
        <v>15.057277679991692</v>
      </c>
      <c r="C47" s="4"/>
      <c r="D47" s="4">
        <f ca="1" t="shared" si="1"/>
        <v>15.204311339363892</v>
      </c>
      <c r="E47" s="7">
        <f ca="1" t="shared" si="2"/>
        <v>149.2001344159479</v>
      </c>
      <c r="F47" s="4"/>
      <c r="G47" s="4"/>
      <c r="H47" s="4"/>
      <c r="I47" s="4"/>
      <c r="J47" s="4"/>
      <c r="K47" s="4"/>
      <c r="L47" s="4" t="s">
        <v>10</v>
      </c>
      <c r="M47" s="4">
        <f ca="1" t="shared" si="3"/>
        <v>57.261938501697244</v>
      </c>
      <c r="N47" s="4"/>
      <c r="O47" s="4">
        <f ca="1" t="shared" si="4"/>
        <v>58.53708977522257</v>
      </c>
      <c r="P47" s="7">
        <f ca="1" t="shared" si="5"/>
        <v>1839.6000477750435</v>
      </c>
      <c r="Q47" s="4">
        <f t="shared" si="6"/>
        <v>55.31276875698757</v>
      </c>
      <c r="R47" s="4"/>
      <c r="S47" s="4">
        <f t="shared" si="7"/>
        <v>56.06667221517373</v>
      </c>
      <c r="T47" s="4">
        <f aca="true" t="shared" si="10" ref="T47:T109">O47-S47</f>
        <v>2.470417560048837</v>
      </c>
      <c r="U47" s="4"/>
      <c r="V47" s="4"/>
      <c r="W47" s="4"/>
      <c r="X47" s="4">
        <f t="shared" si="8"/>
        <v>56.92492926610507</v>
      </c>
      <c r="Y47" s="4">
        <f t="shared" si="9"/>
        <v>3.2243210182349955</v>
      </c>
    </row>
    <row r="48" spans="1:25" ht="12.75">
      <c r="A48" s="2" t="s">
        <v>13</v>
      </c>
      <c r="B48" s="4">
        <f ca="1" t="shared" si="0"/>
        <v>55.42203003203558</v>
      </c>
      <c r="C48" s="4"/>
      <c r="D48" s="4">
        <f ca="1" t="shared" si="1"/>
        <v>56.71052548182609</v>
      </c>
      <c r="E48" s="7">
        <f ca="1" t="shared" si="2"/>
        <v>1427.5549250986714</v>
      </c>
      <c r="F48" s="4"/>
      <c r="G48" s="4"/>
      <c r="H48" s="4"/>
      <c r="I48" s="4"/>
      <c r="J48" s="4"/>
      <c r="K48" s="4"/>
      <c r="L48" s="4" t="s">
        <v>15</v>
      </c>
      <c r="M48" s="4">
        <f ca="1" t="shared" si="3"/>
        <v>41.149925292417365</v>
      </c>
      <c r="N48" s="4"/>
      <c r="O48" s="4">
        <f ca="1" t="shared" si="4"/>
        <v>44.779029790904104</v>
      </c>
      <c r="P48" s="7">
        <f ca="1" t="shared" si="5"/>
        <v>1502.40371370403</v>
      </c>
      <c r="Q48" s="4">
        <f t="shared" si="6"/>
        <v>46.82980814227286</v>
      </c>
      <c r="R48" s="4"/>
      <c r="S48" s="4">
        <f t="shared" si="7"/>
        <v>47.395680128822576</v>
      </c>
      <c r="T48" s="4">
        <f t="shared" si="10"/>
        <v>-2.616650337918472</v>
      </c>
      <c r="U48" s="4"/>
      <c r="V48" s="4"/>
      <c r="W48" s="4"/>
      <c r="X48" s="4">
        <f t="shared" si="8"/>
        <v>45.804418966588486</v>
      </c>
      <c r="Y48" s="4">
        <f t="shared" si="9"/>
        <v>-2.0507783513687556</v>
      </c>
    </row>
    <row r="49" spans="1:25" ht="12.75">
      <c r="A49" s="2" t="s">
        <v>14</v>
      </c>
      <c r="B49" s="4">
        <f ca="1" t="shared" si="0"/>
        <v>36.812778554584284</v>
      </c>
      <c r="C49" s="4"/>
      <c r="D49" s="4">
        <f ca="1" t="shared" si="1"/>
        <v>35.952273951052334</v>
      </c>
      <c r="E49" s="7">
        <f ca="1" t="shared" si="2"/>
        <v>1566.3607573817458</v>
      </c>
      <c r="F49" s="4"/>
      <c r="G49" s="4"/>
      <c r="H49" s="4"/>
      <c r="I49" s="4"/>
      <c r="J49" s="4"/>
      <c r="K49" s="4"/>
      <c r="L49" s="4" t="s">
        <v>14</v>
      </c>
      <c r="M49" s="4">
        <f ca="1" t="shared" si="3"/>
        <v>50.18427584212571</v>
      </c>
      <c r="N49" s="4"/>
      <c r="O49" s="4">
        <f ca="1" t="shared" si="4"/>
        <v>48.14039282673782</v>
      </c>
      <c r="P49" s="7">
        <f ca="1" t="shared" si="5"/>
        <v>1474.5827970959303</v>
      </c>
      <c r="Q49" s="4">
        <f t="shared" si="6"/>
        <v>46.12990806624751</v>
      </c>
      <c r="R49" s="4"/>
      <c r="S49" s="4">
        <f t="shared" si="7"/>
        <v>46.68026621897543</v>
      </c>
      <c r="T49" s="4">
        <f t="shared" si="10"/>
        <v>1.4601266077623904</v>
      </c>
      <c r="U49" s="4"/>
      <c r="V49" s="4"/>
      <c r="W49" s="4"/>
      <c r="X49" s="4">
        <f t="shared" si="8"/>
        <v>47.135150446492666</v>
      </c>
      <c r="Y49" s="4">
        <f t="shared" si="9"/>
        <v>2.010484760490314</v>
      </c>
    </row>
    <row r="50" spans="2:25" ht="12.75">
      <c r="B50" s="4">
        <f ca="1" t="shared" si="0"/>
        <v>34.1510833566967</v>
      </c>
      <c r="C50" s="4"/>
      <c r="D50" s="4">
        <f ca="1" t="shared" si="1"/>
        <v>31.76909576655847</v>
      </c>
      <c r="E50" s="7">
        <f ca="1" t="shared" si="2"/>
        <v>1432.7503251329292</v>
      </c>
      <c r="F50" s="4"/>
      <c r="G50" s="4"/>
      <c r="L50" s="4"/>
      <c r="M50" s="4">
        <f ca="1" t="shared" si="3"/>
        <v>42.155420423201825</v>
      </c>
      <c r="N50" s="4"/>
      <c r="O50" s="4">
        <f ca="1" t="shared" si="4"/>
        <v>41.70125768435308</v>
      </c>
      <c r="P50" s="7">
        <f ca="1" t="shared" si="5"/>
        <v>1387.5312706756745</v>
      </c>
      <c r="Q50" s="4">
        <f t="shared" si="6"/>
        <v>43.939923788665446</v>
      </c>
      <c r="R50" s="4"/>
      <c r="S50" s="4">
        <f t="shared" si="7"/>
        <v>44.44173922319895</v>
      </c>
      <c r="T50" s="4">
        <f t="shared" si="10"/>
        <v>-2.74048153884587</v>
      </c>
      <c r="U50" s="4"/>
      <c r="V50" s="4"/>
      <c r="W50" s="4"/>
      <c r="X50" s="4">
        <f t="shared" si="8"/>
        <v>42.82059073650926</v>
      </c>
      <c r="Y50" s="4">
        <f t="shared" si="9"/>
        <v>-2.2386661043123652</v>
      </c>
    </row>
    <row r="51" spans="2:25" ht="12.75">
      <c r="B51" s="4">
        <f ca="1" t="shared" si="0"/>
        <v>73.66853302842456</v>
      </c>
      <c r="C51" s="4"/>
      <c r="D51" s="4">
        <f ca="1" t="shared" si="1"/>
        <v>69.0379162020346</v>
      </c>
      <c r="E51" s="7">
        <f ca="1" t="shared" si="2"/>
        <v>2458.2212797962557</v>
      </c>
      <c r="F51" s="4"/>
      <c r="G51" s="4"/>
      <c r="H51" s="4"/>
      <c r="I51" s="4"/>
      <c r="J51" s="4"/>
      <c r="K51" s="4"/>
      <c r="L51" s="4"/>
      <c r="M51" s="4">
        <f ca="1" t="shared" si="3"/>
        <v>62.43603894395585</v>
      </c>
      <c r="N51" s="4"/>
      <c r="O51" s="4">
        <f ca="1" t="shared" si="4"/>
        <v>64.28274274528529</v>
      </c>
      <c r="P51" s="7">
        <f ca="1" t="shared" si="5"/>
        <v>2099.2296249807428</v>
      </c>
      <c r="Q51" s="4">
        <f t="shared" si="6"/>
        <v>61.844356604520776</v>
      </c>
      <c r="R51" s="4"/>
      <c r="S51" s="4">
        <f t="shared" si="7"/>
        <v>62.74303782731945</v>
      </c>
      <c r="T51" s="4">
        <f t="shared" si="10"/>
        <v>1.5397049179658424</v>
      </c>
      <c r="U51" s="4"/>
      <c r="V51" s="4"/>
      <c r="W51" s="4"/>
      <c r="X51" s="4">
        <f t="shared" si="8"/>
        <v>63.06354967490303</v>
      </c>
      <c r="Y51" s="4">
        <f t="shared" si="9"/>
        <v>2.438386140764514</v>
      </c>
    </row>
    <row r="52" spans="2:25" ht="12.75">
      <c r="B52" s="4">
        <f ca="1" t="shared" si="0"/>
        <v>57.97243430231498</v>
      </c>
      <c r="C52" s="4"/>
      <c r="D52" s="4">
        <f ca="1" t="shared" si="1"/>
        <v>50.57108185863547</v>
      </c>
      <c r="E52" s="7">
        <f ca="1" t="shared" si="2"/>
        <v>1723.2789160257744</v>
      </c>
      <c r="F52" s="4"/>
      <c r="G52" s="4"/>
      <c r="H52" s="4"/>
      <c r="I52" s="4"/>
      <c r="J52" s="4"/>
      <c r="K52" s="4"/>
      <c r="L52" s="4"/>
      <c r="M52" s="4">
        <f ca="1" t="shared" si="3"/>
        <v>49.36042019113517</v>
      </c>
      <c r="N52" s="4"/>
      <c r="O52" s="4">
        <f ca="1" t="shared" si="4"/>
        <v>43.64077793654302</v>
      </c>
      <c r="P52" s="7">
        <f ca="1" t="shared" si="5"/>
        <v>1551.336052495236</v>
      </c>
      <c r="Q52" s="4">
        <f t="shared" si="6"/>
        <v>48.06081530578567</v>
      </c>
      <c r="R52" s="4"/>
      <c r="S52" s="4">
        <f t="shared" si="7"/>
        <v>48.65397353107482</v>
      </c>
      <c r="T52" s="4">
        <f t="shared" si="10"/>
        <v>-5.013195594531801</v>
      </c>
      <c r="U52" s="4"/>
      <c r="V52" s="4"/>
      <c r="W52" s="4"/>
      <c r="X52" s="4">
        <f t="shared" si="8"/>
        <v>45.85079662116434</v>
      </c>
      <c r="Y52" s="4">
        <f t="shared" si="9"/>
        <v>-4.42003736924265</v>
      </c>
    </row>
    <row r="53" spans="2:25" ht="12.75">
      <c r="B53" s="4">
        <f ca="1" t="shared" si="0"/>
        <v>32.9772127372791</v>
      </c>
      <c r="C53" s="4"/>
      <c r="D53" s="4">
        <f ca="1" t="shared" si="1"/>
        <v>28.966297647614496</v>
      </c>
      <c r="E53" s="7">
        <f ca="1" t="shared" si="2"/>
        <v>951.9407611584464</v>
      </c>
      <c r="F53" s="4"/>
      <c r="G53" s="4"/>
      <c r="H53" s="4"/>
      <c r="I53" s="4"/>
      <c r="J53" s="4"/>
      <c r="K53" s="4"/>
      <c r="L53" s="4"/>
      <c r="M53" s="4">
        <f ca="1" t="shared" si="3"/>
        <v>27.669492796422986</v>
      </c>
      <c r="N53" s="4"/>
      <c r="O53" s="4">
        <f ca="1" t="shared" si="4"/>
        <v>29.749586635021593</v>
      </c>
      <c r="P53" s="7">
        <f ca="1" t="shared" si="5"/>
        <v>851.6028383842721</v>
      </c>
      <c r="Q53" s="4">
        <f t="shared" si="6"/>
        <v>30.457393511582644</v>
      </c>
      <c r="R53" s="4"/>
      <c r="S53" s="4">
        <f t="shared" si="7"/>
        <v>30.66035809385765</v>
      </c>
      <c r="T53" s="4">
        <f t="shared" si="10"/>
        <v>-0.9107714588360558</v>
      </c>
      <c r="U53" s="4"/>
      <c r="V53" s="4"/>
      <c r="W53" s="4"/>
      <c r="X53" s="4">
        <f t="shared" si="8"/>
        <v>30.10349007330212</v>
      </c>
      <c r="Y53" s="4">
        <f t="shared" si="9"/>
        <v>-0.707806876561051</v>
      </c>
    </row>
    <row r="54" spans="2:25" ht="12.75">
      <c r="B54" s="4">
        <f ca="1" t="shared" si="0"/>
        <v>36.58535117358112</v>
      </c>
      <c r="C54" s="4"/>
      <c r="D54" s="4">
        <f ca="1" t="shared" si="1"/>
        <v>38.85902438276766</v>
      </c>
      <c r="E54" s="7">
        <f ca="1" t="shared" si="2"/>
        <v>1547.8389143406303</v>
      </c>
      <c r="F54" s="4"/>
      <c r="G54" s="4"/>
      <c r="H54" s="4"/>
      <c r="I54" s="4"/>
      <c r="J54" s="4"/>
      <c r="K54" s="4"/>
      <c r="L54" s="4"/>
      <c r="M54" s="4">
        <f ca="1" t="shared" si="3"/>
        <v>49.721554527461755</v>
      </c>
      <c r="N54" s="4"/>
      <c r="O54" s="4">
        <f ca="1" t="shared" si="4"/>
        <v>52.22384417075069</v>
      </c>
      <c r="P54" s="7">
        <f ca="1" t="shared" si="5"/>
        <v>1766.25577074406</v>
      </c>
      <c r="Q54" s="4">
        <f t="shared" si="6"/>
        <v>53.467622322988895</v>
      </c>
      <c r="R54" s="4"/>
      <c r="S54" s="4">
        <f t="shared" si="7"/>
        <v>54.180626664094675</v>
      </c>
      <c r="T54" s="4">
        <f t="shared" si="10"/>
        <v>-1.9567824933439866</v>
      </c>
      <c r="U54" s="4"/>
      <c r="V54" s="4"/>
      <c r="W54" s="4"/>
      <c r="X54" s="4">
        <f t="shared" si="8"/>
        <v>52.84573324686979</v>
      </c>
      <c r="Y54" s="4">
        <f t="shared" si="9"/>
        <v>-1.2437781522382068</v>
      </c>
    </row>
    <row r="55" spans="2:25" ht="12.75">
      <c r="B55" s="4">
        <f ca="1" t="shared" si="0"/>
        <v>59.74460286334637</v>
      </c>
      <c r="C55" s="4"/>
      <c r="D55" s="4">
        <f ca="1" t="shared" si="1"/>
        <v>57.9673513178613</v>
      </c>
      <c r="E55" s="7">
        <f ca="1" t="shared" si="2"/>
        <v>2264.8401931848493</v>
      </c>
      <c r="F55" s="4"/>
      <c r="G55" s="4"/>
      <c r="H55" s="4"/>
      <c r="I55" s="4"/>
      <c r="J55" s="4"/>
      <c r="K55" s="4"/>
      <c r="L55" s="4"/>
      <c r="M55" s="4">
        <f ca="1" t="shared" si="3"/>
        <v>41.52611964609019</v>
      </c>
      <c r="N55" s="4"/>
      <c r="O55" s="4">
        <f ca="1" t="shared" si="4"/>
        <v>43.049105408978534</v>
      </c>
      <c r="P55" s="7">
        <f ca="1" t="shared" si="5"/>
        <v>1221.3751311931262</v>
      </c>
      <c r="Q55" s="4">
        <f t="shared" si="6"/>
        <v>39.75987838275465</v>
      </c>
      <c r="R55" s="4"/>
      <c r="S55" s="4">
        <f t="shared" si="7"/>
        <v>40.169039834218005</v>
      </c>
      <c r="T55" s="4">
        <f t="shared" si="10"/>
        <v>2.880065574760529</v>
      </c>
      <c r="U55" s="4"/>
      <c r="V55" s="4"/>
      <c r="W55" s="4"/>
      <c r="X55" s="4">
        <f t="shared" si="8"/>
        <v>41.40449189586659</v>
      </c>
      <c r="Y55" s="4">
        <f t="shared" si="9"/>
        <v>3.289227026223884</v>
      </c>
    </row>
    <row r="56" spans="2:25" ht="12.75">
      <c r="B56" s="4">
        <f ca="1" t="shared" si="0"/>
        <v>50.734412521363</v>
      </c>
      <c r="C56" s="4"/>
      <c r="D56" s="4">
        <f ca="1" t="shared" si="1"/>
        <v>55.29218448544504</v>
      </c>
      <c r="E56" s="7">
        <f ca="1" t="shared" si="2"/>
        <v>1417.0290912503954</v>
      </c>
      <c r="F56" s="4"/>
      <c r="G56" s="4"/>
      <c r="H56" s="4"/>
      <c r="I56" s="4"/>
      <c r="J56" s="4"/>
      <c r="K56" s="4"/>
      <c r="L56" s="4"/>
      <c r="M56" s="4">
        <f ca="1" t="shared" si="3"/>
        <v>50.177134269165215</v>
      </c>
      <c r="N56" s="4"/>
      <c r="O56" s="4">
        <f ca="1" t="shared" si="4"/>
        <v>46.25732573517622</v>
      </c>
      <c r="P56" s="7">
        <f ca="1" t="shared" si="5"/>
        <v>2131.2817262887825</v>
      </c>
      <c r="Q56" s="4">
        <f t="shared" si="6"/>
        <v>62.65070200493573</v>
      </c>
      <c r="R56" s="4"/>
      <c r="S56" s="4">
        <f t="shared" si="7"/>
        <v>63.5672565056115</v>
      </c>
      <c r="T56" s="4">
        <f t="shared" si="10"/>
        <v>-17.309930770435287</v>
      </c>
      <c r="U56" s="4"/>
      <c r="V56" s="4"/>
      <c r="W56" s="4"/>
      <c r="X56" s="4">
        <f t="shared" si="8"/>
        <v>54.454013870055974</v>
      </c>
      <c r="Y56" s="4">
        <f t="shared" si="9"/>
        <v>-16.393376269759514</v>
      </c>
    </row>
    <row r="57" spans="2:25" ht="12.75">
      <c r="B57" s="4">
        <f ca="1" t="shared" si="0"/>
        <v>40.854374114893005</v>
      </c>
      <c r="C57" s="4"/>
      <c r="D57" s="4">
        <f ca="1" t="shared" si="1"/>
        <v>43.23125804200175</v>
      </c>
      <c r="E57" s="7">
        <f ca="1" t="shared" si="2"/>
        <v>1407.7757462829495</v>
      </c>
      <c r="F57" s="4"/>
      <c r="G57" s="4"/>
      <c r="H57" s="4"/>
      <c r="I57" s="4"/>
      <c r="J57" s="4"/>
      <c r="K57" s="4"/>
      <c r="L57" s="4"/>
      <c r="M57" s="4">
        <f ca="1" t="shared" si="3"/>
        <v>62.12436163656599</v>
      </c>
      <c r="N57" s="4"/>
      <c r="O57" s="4">
        <f ca="1" t="shared" si="4"/>
        <v>62.925745660053195</v>
      </c>
      <c r="P57" s="7">
        <f ca="1" t="shared" si="5"/>
        <v>1836.7728426416863</v>
      </c>
      <c r="Q57" s="4">
        <f t="shared" si="6"/>
        <v>55.24164381471303</v>
      </c>
      <c r="R57" s="4"/>
      <c r="S57" s="4">
        <f t="shared" si="7"/>
        <v>55.993970732800356</v>
      </c>
      <c r="T57" s="4">
        <f t="shared" si="10"/>
        <v>6.931774927252839</v>
      </c>
      <c r="U57" s="4"/>
      <c r="V57" s="4"/>
      <c r="W57" s="4"/>
      <c r="X57" s="4">
        <f t="shared" si="8"/>
        <v>59.08369473738311</v>
      </c>
      <c r="Y57" s="4">
        <f t="shared" si="9"/>
        <v>7.684101845340166</v>
      </c>
    </row>
    <row r="58" spans="2:25" ht="12.75">
      <c r="B58" s="4">
        <f ca="1" t="shared" si="0"/>
        <v>52.97178042282713</v>
      </c>
      <c r="C58" s="4"/>
      <c r="D58" s="4">
        <f ca="1" t="shared" si="1"/>
        <v>53.909095709003246</v>
      </c>
      <c r="E58" s="7">
        <f ca="1" t="shared" si="2"/>
        <v>1861.376919203103</v>
      </c>
      <c r="F58" s="4"/>
      <c r="G58" s="4"/>
      <c r="H58" s="4"/>
      <c r="I58" s="4"/>
      <c r="J58" s="4"/>
      <c r="K58" s="4"/>
      <c r="L58" s="4"/>
      <c r="M58" s="4">
        <f ca="1" t="shared" si="3"/>
        <v>17.643037222057565</v>
      </c>
      <c r="N58" s="4"/>
      <c r="O58" s="4">
        <f ca="1" t="shared" si="4"/>
        <v>14.071386610237939</v>
      </c>
      <c r="P58" s="7">
        <f ca="1" t="shared" si="5"/>
        <v>1279.7985104117097</v>
      </c>
      <c r="Q58" s="4">
        <f t="shared" si="6"/>
        <v>41.22965481509692</v>
      </c>
      <c r="R58" s="4"/>
      <c r="S58" s="4">
        <f t="shared" si="7"/>
        <v>41.671395013309436</v>
      </c>
      <c r="T58" s="4">
        <f t="shared" si="10"/>
        <v>-27.6000084030715</v>
      </c>
      <c r="U58" s="4"/>
      <c r="V58" s="4"/>
      <c r="W58" s="4"/>
      <c r="X58" s="4">
        <f t="shared" si="8"/>
        <v>27.65052071266743</v>
      </c>
      <c r="Y58" s="4">
        <f t="shared" si="9"/>
        <v>-27.158268204858985</v>
      </c>
    </row>
    <row r="59" spans="2:25" ht="12.75">
      <c r="B59" s="4">
        <f ca="1" t="shared" si="0"/>
        <v>39.97237931639141</v>
      </c>
      <c r="C59" s="4"/>
      <c r="D59" s="4">
        <f ca="1" t="shared" si="1"/>
        <v>38.11237597030137</v>
      </c>
      <c r="E59" s="7">
        <f ca="1" t="shared" si="2"/>
        <v>1113.2101437744498</v>
      </c>
      <c r="F59" s="4"/>
      <c r="G59" s="4"/>
      <c r="H59" s="4"/>
      <c r="I59" s="4"/>
      <c r="J59" s="4"/>
      <c r="K59" s="4"/>
      <c r="L59" s="4"/>
      <c r="M59" s="4">
        <f ca="1" t="shared" si="3"/>
        <v>47.877907372466815</v>
      </c>
      <c r="N59" s="4"/>
      <c r="O59" s="4">
        <f ca="1" t="shared" si="4"/>
        <v>53.623692884011135</v>
      </c>
      <c r="P59" s="7">
        <f ca="1" t="shared" si="5"/>
        <v>1583.9627891764208</v>
      </c>
      <c r="Q59" s="4">
        <f t="shared" si="6"/>
        <v>48.881616999895634</v>
      </c>
      <c r="R59" s="4"/>
      <c r="S59" s="4">
        <f t="shared" si="7"/>
        <v>49.49296893814362</v>
      </c>
      <c r="T59" s="4">
        <f t="shared" si="10"/>
        <v>4.130723945867516</v>
      </c>
      <c r="U59" s="4"/>
      <c r="V59" s="4"/>
      <c r="W59" s="4"/>
      <c r="X59" s="4">
        <f t="shared" si="8"/>
        <v>51.25265494195338</v>
      </c>
      <c r="Y59" s="4">
        <f t="shared" si="9"/>
        <v>4.742075884115501</v>
      </c>
    </row>
    <row r="60" spans="2:25" ht="12.75">
      <c r="B60" s="4">
        <f ca="1" t="shared" si="0"/>
        <v>52.974817852569096</v>
      </c>
      <c r="C60" s="4"/>
      <c r="D60" s="4">
        <f ca="1" t="shared" si="1"/>
        <v>53.08349751774113</v>
      </c>
      <c r="E60" s="7">
        <f ca="1" t="shared" si="2"/>
        <v>1286.993298600704</v>
      </c>
      <c r="F60" s="4"/>
      <c r="G60" s="4"/>
      <c r="H60" s="4"/>
      <c r="I60" s="4"/>
      <c r="J60" s="4"/>
      <c r="K60" s="4"/>
      <c r="L60" s="4"/>
      <c r="M60" s="4">
        <f ca="1" t="shared" si="3"/>
        <v>65.27401027560676</v>
      </c>
      <c r="N60" s="4"/>
      <c r="O60" s="4">
        <f ca="1" t="shared" si="4"/>
        <v>65.78124652567169</v>
      </c>
      <c r="P60" s="7">
        <f ca="1" t="shared" si="5"/>
        <v>2398.6654082356713</v>
      </c>
      <c r="Q60" s="4">
        <f t="shared" si="6"/>
        <v>69.37736245105785</v>
      </c>
      <c r="R60" s="4"/>
      <c r="S60" s="4">
        <f t="shared" si="7"/>
        <v>70.44301865340711</v>
      </c>
      <c r="T60" s="4">
        <f t="shared" si="10"/>
        <v>-4.661772127735418</v>
      </c>
      <c r="U60" s="4"/>
      <c r="V60" s="4"/>
      <c r="W60" s="4"/>
      <c r="X60" s="4">
        <f t="shared" si="8"/>
        <v>67.57930448836477</v>
      </c>
      <c r="Y60" s="4">
        <f t="shared" si="9"/>
        <v>-3.596115925386158</v>
      </c>
    </row>
    <row r="61" spans="2:25" ht="12.75">
      <c r="B61" s="4">
        <f ca="1" t="shared" si="0"/>
        <v>53.867262542130696</v>
      </c>
      <c r="C61" s="4"/>
      <c r="D61" s="4">
        <f ca="1" t="shared" si="1"/>
        <v>52.14341486779647</v>
      </c>
      <c r="E61" s="7">
        <f ca="1" t="shared" si="2"/>
        <v>1843.4290776957039</v>
      </c>
      <c r="F61" s="4"/>
      <c r="G61" s="4"/>
      <c r="H61" s="4"/>
      <c r="I61" s="4"/>
      <c r="J61" s="4"/>
      <c r="K61" s="4"/>
      <c r="L61" s="4"/>
      <c r="M61" s="4">
        <f ca="1" t="shared" si="3"/>
        <v>23.592929313367655</v>
      </c>
      <c r="N61" s="4"/>
      <c r="O61" s="4">
        <f ca="1" t="shared" si="4"/>
        <v>23.95379828744001</v>
      </c>
      <c r="P61" s="7">
        <f ca="1" t="shared" si="5"/>
        <v>851.2096221688929</v>
      </c>
      <c r="Q61" s="4">
        <f t="shared" si="6"/>
        <v>30.44750124013397</v>
      </c>
      <c r="R61" s="4"/>
      <c r="S61" s="4">
        <f t="shared" si="7"/>
        <v>30.650246552457975</v>
      </c>
      <c r="T61" s="4">
        <f t="shared" si="10"/>
        <v>-6.696448265017967</v>
      </c>
      <c r="U61" s="4"/>
      <c r="V61" s="4"/>
      <c r="W61" s="4"/>
      <c r="X61" s="4">
        <f t="shared" si="8"/>
        <v>27.20064976378699</v>
      </c>
      <c r="Y61" s="4">
        <f t="shared" si="9"/>
        <v>-6.493702952693962</v>
      </c>
    </row>
    <row r="62" spans="2:25" ht="12.75">
      <c r="B62" s="4">
        <f ca="1" t="shared" si="0"/>
        <v>44.976541919884</v>
      </c>
      <c r="C62" s="4"/>
      <c r="D62" s="4">
        <f ca="1" t="shared" si="1"/>
        <v>45.45567986667388</v>
      </c>
      <c r="E62" s="7">
        <f ca="1" t="shared" si="2"/>
        <v>1540.633324205974</v>
      </c>
      <c r="F62" s="4"/>
      <c r="G62" s="4"/>
      <c r="H62" s="4"/>
      <c r="I62" s="4"/>
      <c r="J62" s="4"/>
      <c r="K62" s="4"/>
      <c r="L62" s="4"/>
      <c r="M62" s="4">
        <f ca="1" t="shared" si="3"/>
        <v>64.89055577026603</v>
      </c>
      <c r="N62" s="4"/>
      <c r="O62" s="4">
        <f ca="1" t="shared" si="4"/>
        <v>65.70397509163976</v>
      </c>
      <c r="P62" s="7">
        <f ca="1" t="shared" si="5"/>
        <v>2157.358343767072</v>
      </c>
      <c r="Q62" s="4">
        <f t="shared" si="6"/>
        <v>63.30672016611397</v>
      </c>
      <c r="R62" s="4"/>
      <c r="S62" s="4">
        <f t="shared" si="7"/>
        <v>64.23781582357086</v>
      </c>
      <c r="T62" s="4">
        <f t="shared" si="10"/>
        <v>1.4661592680689068</v>
      </c>
      <c r="U62" s="4"/>
      <c r="V62" s="4"/>
      <c r="W62" s="4"/>
      <c r="X62" s="4">
        <f t="shared" si="8"/>
        <v>64.50534762887686</v>
      </c>
      <c r="Y62" s="4">
        <f t="shared" si="9"/>
        <v>2.397254925525793</v>
      </c>
    </row>
    <row r="63" spans="2:25" ht="12.75">
      <c r="B63" s="4">
        <f ca="1" t="shared" si="0"/>
        <v>22.813520748923864</v>
      </c>
      <c r="C63" s="4"/>
      <c r="D63" s="4">
        <f ca="1" t="shared" si="1"/>
        <v>22.542282419230055</v>
      </c>
      <c r="E63" s="7">
        <f ca="1" t="shared" si="2"/>
        <v>965.4796085467519</v>
      </c>
      <c r="F63" s="4"/>
      <c r="G63" s="4"/>
      <c r="H63" s="4"/>
      <c r="I63" s="4"/>
      <c r="J63" s="4"/>
      <c r="K63" s="4"/>
      <c r="L63" s="4"/>
      <c r="M63" s="4">
        <f ca="1" t="shared" si="3"/>
        <v>37.360591101671844</v>
      </c>
      <c r="N63" s="4"/>
      <c r="O63" s="4">
        <f ca="1" t="shared" si="4"/>
        <v>34.77616546575382</v>
      </c>
      <c r="P63" s="7">
        <f ca="1" t="shared" si="5"/>
        <v>1235.2294528288244</v>
      </c>
      <c r="Q63" s="4">
        <f t="shared" si="6"/>
        <v>40.10841617188277</v>
      </c>
      <c r="R63" s="4"/>
      <c r="S63" s="4">
        <f t="shared" si="7"/>
        <v>40.525303236653464</v>
      </c>
      <c r="T63" s="4">
        <f t="shared" si="10"/>
        <v>-5.749137770899644</v>
      </c>
      <c r="U63" s="4"/>
      <c r="V63" s="4"/>
      <c r="W63" s="4"/>
      <c r="X63" s="4">
        <f t="shared" si="8"/>
        <v>37.44229081881829</v>
      </c>
      <c r="Y63" s="4">
        <f t="shared" si="9"/>
        <v>-5.332250706128953</v>
      </c>
    </row>
    <row r="64" spans="2:25" ht="12.75">
      <c r="B64" s="4">
        <f ca="1" t="shared" si="0"/>
        <v>71.95492563813691</v>
      </c>
      <c r="C64" s="4"/>
      <c r="D64" s="4">
        <f ca="1" t="shared" si="1"/>
        <v>68.55315856164887</v>
      </c>
      <c r="E64" s="7">
        <f ca="1" t="shared" si="2"/>
        <v>2286.8404125886345</v>
      </c>
      <c r="F64" s="4"/>
      <c r="G64" s="4"/>
      <c r="H64" s="4"/>
      <c r="I64" s="4"/>
      <c r="J64" s="4"/>
      <c r="K64" s="4"/>
      <c r="L64" s="4"/>
      <c r="M64" s="4">
        <f ca="1" t="shared" si="3"/>
        <v>42.396623490577255</v>
      </c>
      <c r="N64" s="4"/>
      <c r="O64" s="4">
        <f ca="1" t="shared" si="4"/>
        <v>41.41524414169974</v>
      </c>
      <c r="P64" s="7">
        <f ca="1" t="shared" si="5"/>
        <v>1536.2120373220612</v>
      </c>
      <c r="Q64" s="4">
        <f t="shared" si="6"/>
        <v>47.68033541295454</v>
      </c>
      <c r="R64" s="4"/>
      <c r="S64" s="4">
        <f t="shared" si="7"/>
        <v>48.26506000316905</v>
      </c>
      <c r="T64" s="4">
        <f t="shared" si="10"/>
        <v>-6.84981586146931</v>
      </c>
      <c r="U64" s="4"/>
      <c r="V64" s="4"/>
      <c r="W64" s="4"/>
      <c r="X64" s="4">
        <f t="shared" si="8"/>
        <v>44.54778977732714</v>
      </c>
      <c r="Y64" s="4">
        <f t="shared" si="9"/>
        <v>-6.2650912712548035</v>
      </c>
    </row>
    <row r="65" spans="2:25" ht="12.75">
      <c r="B65" s="4">
        <f ca="1" t="shared" si="0"/>
        <v>45.3877170719467</v>
      </c>
      <c r="C65" s="4"/>
      <c r="D65" s="4">
        <f ca="1" t="shared" si="1"/>
        <v>43.429966581090746</v>
      </c>
      <c r="E65" s="7">
        <f ca="1" t="shared" si="2"/>
        <v>1281.2475532385045</v>
      </c>
      <c r="F65" s="4"/>
      <c r="G65" s="4"/>
      <c r="H65" s="4"/>
      <c r="I65" s="4"/>
      <c r="J65" s="4"/>
      <c r="K65" s="4"/>
      <c r="L65" s="4"/>
      <c r="M65" s="4">
        <f ca="1" t="shared" si="3"/>
        <v>50.76567185680054</v>
      </c>
      <c r="N65" s="4"/>
      <c r="O65" s="4">
        <f ca="1" t="shared" si="4"/>
        <v>49.53726274326207</v>
      </c>
      <c r="P65" s="7">
        <f ca="1" t="shared" si="5"/>
        <v>1576.1863876755763</v>
      </c>
      <c r="Q65" s="4">
        <f t="shared" si="6"/>
        <v>48.685983474289216</v>
      </c>
      <c r="R65" s="4"/>
      <c r="S65" s="4">
        <f t="shared" si="7"/>
        <v>49.2929990420892</v>
      </c>
      <c r="T65" s="4">
        <f t="shared" si="10"/>
        <v>0.24426370117286922</v>
      </c>
      <c r="U65" s="4"/>
      <c r="V65" s="4"/>
      <c r="W65" s="4"/>
      <c r="X65" s="4">
        <f t="shared" si="8"/>
        <v>49.111623108775646</v>
      </c>
      <c r="Y65" s="4">
        <f t="shared" si="9"/>
        <v>0.8512792689728528</v>
      </c>
    </row>
    <row r="66" spans="2:25" ht="12.75">
      <c r="B66" s="4">
        <f ca="1" t="shared" si="0"/>
        <v>44.265999176081245</v>
      </c>
      <c r="C66" s="4"/>
      <c r="D66" s="4">
        <f ca="1" t="shared" si="1"/>
        <v>36.123108983794424</v>
      </c>
      <c r="E66" s="7">
        <f ca="1" t="shared" si="2"/>
        <v>1637.8381329995436</v>
      </c>
      <c r="F66" s="4"/>
      <c r="G66" s="4"/>
      <c r="H66" s="4"/>
      <c r="I66" s="4"/>
      <c r="J66" s="4"/>
      <c r="K66" s="4"/>
      <c r="L66" s="4"/>
      <c r="M66" s="4">
        <f ca="1" t="shared" si="3"/>
        <v>35.37241424393886</v>
      </c>
      <c r="N66" s="4"/>
      <c r="O66" s="4">
        <f ca="1" t="shared" si="4"/>
        <v>34.76982810137867</v>
      </c>
      <c r="P66" s="7">
        <f ca="1" t="shared" si="5"/>
        <v>1163.6281835103625</v>
      </c>
      <c r="Q66" s="4">
        <f t="shared" si="6"/>
        <v>38.307119164115846</v>
      </c>
      <c r="R66" s="4"/>
      <c r="S66" s="4">
        <f t="shared" si="7"/>
        <v>38.684079068711206</v>
      </c>
      <c r="T66" s="4">
        <f t="shared" si="10"/>
        <v>-3.914250967332535</v>
      </c>
      <c r="U66" s="4"/>
      <c r="V66" s="4"/>
      <c r="W66" s="4"/>
      <c r="X66" s="4">
        <f t="shared" si="8"/>
        <v>36.538473632747255</v>
      </c>
      <c r="Y66" s="4">
        <f t="shared" si="9"/>
        <v>-3.537291062737175</v>
      </c>
    </row>
    <row r="67" spans="2:25" ht="12.75">
      <c r="B67" s="4">
        <f ca="1" t="shared" si="0"/>
        <v>62.18616522208833</v>
      </c>
      <c r="C67" s="4"/>
      <c r="D67" s="4">
        <f ca="1" t="shared" si="1"/>
        <v>63.22979997302376</v>
      </c>
      <c r="E67" s="7">
        <f ca="1" t="shared" si="2"/>
        <v>1864.4446862323912</v>
      </c>
      <c r="F67" s="4"/>
      <c r="G67" s="4"/>
      <c r="H67" s="4"/>
      <c r="I67" s="4"/>
      <c r="J67" s="4"/>
      <c r="K67" s="4"/>
      <c r="L67" s="4"/>
      <c r="M67" s="4">
        <f ca="1" t="shared" si="3"/>
        <v>81.08255558558051</v>
      </c>
      <c r="N67" s="4"/>
      <c r="O67" s="4">
        <f ca="1" t="shared" si="4"/>
        <v>82.61103904355033</v>
      </c>
      <c r="P67" s="7">
        <f ca="1" t="shared" si="5"/>
        <v>2714.6340938901476</v>
      </c>
      <c r="Q67" s="4">
        <f t="shared" si="6"/>
        <v>77.3262920361749</v>
      </c>
      <c r="R67" s="4"/>
      <c r="S67" s="4">
        <f t="shared" si="7"/>
        <v>78.56814249377408</v>
      </c>
      <c r="T67" s="4">
        <f t="shared" si="10"/>
        <v>4.042896549776259</v>
      </c>
      <c r="U67" s="4"/>
      <c r="V67" s="4"/>
      <c r="W67" s="4"/>
      <c r="X67" s="4">
        <f t="shared" si="8"/>
        <v>79.96866553986263</v>
      </c>
      <c r="Y67" s="4">
        <f t="shared" si="9"/>
        <v>5.2847470073754295</v>
      </c>
    </row>
    <row r="68" spans="2:25" ht="12.75">
      <c r="B68" s="4">
        <f ca="1" t="shared" si="0"/>
        <v>56.91090263929456</v>
      </c>
      <c r="C68" s="4"/>
      <c r="D68" s="4">
        <f ca="1" t="shared" si="1"/>
        <v>56.72924844008543</v>
      </c>
      <c r="E68" s="7">
        <f ca="1" t="shared" si="2"/>
        <v>1897.189170034995</v>
      </c>
      <c r="F68" s="4"/>
      <c r="G68" s="4"/>
      <c r="H68" s="4"/>
      <c r="I68" s="4"/>
      <c r="J68" s="4"/>
      <c r="K68" s="4"/>
      <c r="L68" s="4"/>
      <c r="M68" s="4">
        <f ca="1" t="shared" si="3"/>
        <v>61.62651171409361</v>
      </c>
      <c r="N68" s="4"/>
      <c r="O68" s="4">
        <f ca="1" t="shared" si="4"/>
        <v>63.623776286226686</v>
      </c>
      <c r="P68" s="7">
        <f ca="1" t="shared" si="5"/>
        <v>2004.3317291268318</v>
      </c>
      <c r="Q68" s="4">
        <f t="shared" si="6"/>
        <v>59.45697859471569</v>
      </c>
      <c r="R68" s="4"/>
      <c r="S68" s="4">
        <f t="shared" si="7"/>
        <v>60.30274171251251</v>
      </c>
      <c r="T68" s="4">
        <f t="shared" si="10"/>
        <v>3.3210345737141793</v>
      </c>
      <c r="U68" s="4"/>
      <c r="V68" s="4"/>
      <c r="W68" s="4"/>
      <c r="X68" s="4">
        <f t="shared" si="8"/>
        <v>61.54037744047119</v>
      </c>
      <c r="Y68" s="4">
        <f t="shared" si="9"/>
        <v>4.166797691510993</v>
      </c>
    </row>
    <row r="69" spans="2:25" ht="12.75">
      <c r="B69" s="4">
        <f ca="1" t="shared" si="0"/>
        <v>53.78093834517085</v>
      </c>
      <c r="C69" s="4"/>
      <c r="D69" s="4">
        <f ca="1" t="shared" si="1"/>
        <v>52.766207651721196</v>
      </c>
      <c r="E69" s="7">
        <f ca="1" t="shared" si="2"/>
        <v>1782.252118241121</v>
      </c>
      <c r="F69" s="4"/>
      <c r="G69" s="4"/>
      <c r="H69" s="4"/>
      <c r="I69" s="4"/>
      <c r="J69" s="4"/>
      <c r="K69" s="4"/>
      <c r="L69" s="4"/>
      <c r="M69" s="4">
        <f ca="1" t="shared" si="3"/>
        <v>54.01621997367446</v>
      </c>
      <c r="N69" s="4"/>
      <c r="O69" s="4">
        <f ca="1" t="shared" si="4"/>
        <v>51.02294011430186</v>
      </c>
      <c r="P69" s="7">
        <f ca="1" t="shared" si="5"/>
        <v>1928.0863214704461</v>
      </c>
      <c r="Q69" s="4">
        <f t="shared" si="6"/>
        <v>57.53884745018856</v>
      </c>
      <c r="R69" s="4"/>
      <c r="S69" s="4">
        <f t="shared" si="7"/>
        <v>58.34209368758498</v>
      </c>
      <c r="T69" s="4">
        <f t="shared" si="10"/>
        <v>-7.319153573283117</v>
      </c>
      <c r="U69" s="4"/>
      <c r="V69" s="4"/>
      <c r="W69" s="4"/>
      <c r="X69" s="4">
        <f t="shared" si="8"/>
        <v>54.280893782245215</v>
      </c>
      <c r="Y69" s="4">
        <f t="shared" si="9"/>
        <v>-6.515907335886702</v>
      </c>
    </row>
    <row r="70" spans="2:25" ht="12.75">
      <c r="B70" s="4">
        <f ca="1" t="shared" si="0"/>
        <v>43.61337264460618</v>
      </c>
      <c r="C70" s="4"/>
      <c r="D70" s="4">
        <f ca="1" t="shared" si="1"/>
        <v>44.20267193786032</v>
      </c>
      <c r="E70" s="7">
        <f ca="1" t="shared" si="2"/>
        <v>1601.2787607731557</v>
      </c>
      <c r="F70" s="4"/>
      <c r="G70" s="4"/>
      <c r="H70" s="4"/>
      <c r="I70" s="4"/>
      <c r="J70" s="4"/>
      <c r="K70" s="4"/>
      <c r="L70" s="4"/>
      <c r="M70" s="4">
        <f ca="1" t="shared" si="3"/>
        <v>56.587260732769806</v>
      </c>
      <c r="N70" s="4"/>
      <c r="O70" s="4">
        <f ca="1" t="shared" si="4"/>
        <v>54.41076280482979</v>
      </c>
      <c r="P70" s="7">
        <f ca="1" t="shared" si="5"/>
        <v>1870.5665241868244</v>
      </c>
      <c r="Q70" s="4">
        <f t="shared" si="6"/>
        <v>56.09180272988452</v>
      </c>
      <c r="R70" s="4"/>
      <c r="S70" s="4">
        <f t="shared" si="7"/>
        <v>56.862974086748004</v>
      </c>
      <c r="T70" s="4">
        <f t="shared" si="10"/>
        <v>-2.452211281918217</v>
      </c>
      <c r="U70" s="4"/>
      <c r="V70" s="4"/>
      <c r="W70" s="4"/>
      <c r="X70" s="4">
        <f t="shared" si="8"/>
        <v>55.251282767357154</v>
      </c>
      <c r="Y70" s="4">
        <f t="shared" si="9"/>
        <v>-1.6810399250547334</v>
      </c>
    </row>
    <row r="71" spans="2:25" ht="12.75">
      <c r="B71" s="4">
        <f ca="1" t="shared" si="0"/>
        <v>47.290295788040595</v>
      </c>
      <c r="C71" s="4"/>
      <c r="D71" s="4">
        <f ca="1" t="shared" si="1"/>
        <v>51.52882154965296</v>
      </c>
      <c r="E71" s="7">
        <f ca="1" t="shared" si="2"/>
        <v>1804.0984490366388</v>
      </c>
      <c r="F71" s="4"/>
      <c r="G71" s="4"/>
      <c r="H71" s="4"/>
      <c r="I71" s="4"/>
      <c r="J71" s="4"/>
      <c r="K71" s="4"/>
      <c r="L71" s="4"/>
      <c r="M71" s="4">
        <f ca="1" t="shared" si="3"/>
        <v>27.300455701554757</v>
      </c>
      <c r="N71" s="4"/>
      <c r="O71" s="4">
        <f ca="1" t="shared" si="4"/>
        <v>31.76703104803729</v>
      </c>
      <c r="P71" s="7">
        <f ca="1" t="shared" si="5"/>
        <v>1033.2077211024098</v>
      </c>
      <c r="Q71" s="4">
        <f t="shared" si="6"/>
        <v>35.02608810247166</v>
      </c>
      <c r="R71" s="4"/>
      <c r="S71" s="4">
        <f t="shared" si="7"/>
        <v>35.330321381655644</v>
      </c>
      <c r="T71" s="4">
        <f t="shared" si="10"/>
        <v>-3.5632903336183546</v>
      </c>
      <c r="U71" s="4"/>
      <c r="V71" s="4"/>
      <c r="W71" s="4"/>
      <c r="X71" s="4">
        <f t="shared" si="8"/>
        <v>33.39655957525447</v>
      </c>
      <c r="Y71" s="4">
        <f t="shared" si="9"/>
        <v>-3.259057054434372</v>
      </c>
    </row>
    <row r="72" spans="2:25" ht="12.75">
      <c r="B72" s="4">
        <f ca="1" t="shared" si="0"/>
        <v>61.61248059567923</v>
      </c>
      <c r="C72" s="4"/>
      <c r="D72" s="4">
        <f ca="1" t="shared" si="1"/>
        <v>65.65358232674949</v>
      </c>
      <c r="E72" s="7">
        <f ca="1" t="shared" si="2"/>
        <v>2372.4897165688913</v>
      </c>
      <c r="F72" s="4"/>
      <c r="G72" s="4"/>
      <c r="H72" s="4"/>
      <c r="I72" s="4"/>
      <c r="J72" s="4"/>
      <c r="K72" s="4"/>
      <c r="L72" s="4"/>
      <c r="M72" s="4">
        <f ca="1" t="shared" si="3"/>
        <v>61.25758568538065</v>
      </c>
      <c r="N72" s="4"/>
      <c r="O72" s="4">
        <f ca="1" t="shared" si="4"/>
        <v>59.382845579232196</v>
      </c>
      <c r="P72" s="7">
        <f ca="1" t="shared" si="5"/>
        <v>2267.5925706282756</v>
      </c>
      <c r="Q72" s="4">
        <f t="shared" si="6"/>
        <v>66.07991936898604</v>
      </c>
      <c r="R72" s="4"/>
      <c r="S72" s="4">
        <f t="shared" si="7"/>
        <v>67.07248516062609</v>
      </c>
      <c r="T72" s="4">
        <f t="shared" si="10"/>
        <v>-7.689639581393891</v>
      </c>
      <c r="U72" s="4"/>
      <c r="V72" s="4"/>
      <c r="W72" s="4"/>
      <c r="X72" s="4">
        <f t="shared" si="8"/>
        <v>62.73138247410912</v>
      </c>
      <c r="Y72" s="4">
        <f t="shared" si="9"/>
        <v>-6.697073789753844</v>
      </c>
    </row>
    <row r="73" spans="2:25" ht="12.75">
      <c r="B73" s="4">
        <f ca="1" t="shared" si="0"/>
        <v>42.897995548455874</v>
      </c>
      <c r="C73" s="4"/>
      <c r="D73" s="4">
        <f ca="1" t="shared" si="1"/>
        <v>39.62519402237111</v>
      </c>
      <c r="E73" s="7">
        <f ca="1" t="shared" si="2"/>
        <v>1368.7798138344544</v>
      </c>
      <c r="F73" s="4"/>
      <c r="G73" s="4"/>
      <c r="H73" s="4"/>
      <c r="I73" s="4"/>
      <c r="J73" s="4"/>
      <c r="K73" s="4"/>
      <c r="L73" s="4"/>
      <c r="M73" s="4">
        <f ca="1" t="shared" si="3"/>
        <v>58.1172467802738</v>
      </c>
      <c r="N73" s="4"/>
      <c r="O73" s="4">
        <f ca="1" t="shared" si="4"/>
        <v>53.04870772017012</v>
      </c>
      <c r="P73" s="7">
        <f ca="1" t="shared" si="5"/>
        <v>1933.6568420078997</v>
      </c>
      <c r="Q73" s="4">
        <f t="shared" si="6"/>
        <v>57.67898689284551</v>
      </c>
      <c r="R73" s="4"/>
      <c r="S73" s="4">
        <f t="shared" si="7"/>
        <v>58.485339430840725</v>
      </c>
      <c r="T73" s="4">
        <f t="shared" si="10"/>
        <v>-5.4366317106706035</v>
      </c>
      <c r="U73" s="4"/>
      <c r="V73" s="4"/>
      <c r="W73" s="4"/>
      <c r="X73" s="4">
        <f t="shared" si="8"/>
        <v>55.363847306507814</v>
      </c>
      <c r="Y73" s="4">
        <f t="shared" si="9"/>
        <v>-4.630279172675387</v>
      </c>
    </row>
    <row r="74" spans="2:25" ht="12.75">
      <c r="B74" s="4">
        <f ca="1" t="shared" si="0"/>
        <v>31.91962247337251</v>
      </c>
      <c r="C74" s="4"/>
      <c r="D74" s="4">
        <f ca="1" t="shared" si="1"/>
        <v>36.615459446039026</v>
      </c>
      <c r="E74" s="7">
        <f ca="1" t="shared" si="2"/>
        <v>1028.6208568993768</v>
      </c>
      <c r="F74" s="4"/>
      <c r="G74" s="4"/>
      <c r="H74" s="4"/>
      <c r="I74" s="4"/>
      <c r="J74" s="4"/>
      <c r="K74" s="4"/>
      <c r="L74" s="4"/>
      <c r="M74" s="4">
        <f ca="1" t="shared" si="3"/>
        <v>55.415319246427146</v>
      </c>
      <c r="N74" s="4"/>
      <c r="O74" s="4">
        <f ca="1" t="shared" si="4"/>
        <v>58.07080939904556</v>
      </c>
      <c r="P74" s="7">
        <f ca="1" t="shared" si="5"/>
        <v>1784.9133808346733</v>
      </c>
      <c r="Q74" s="4">
        <f t="shared" si="6"/>
        <v>53.93699804143915</v>
      </c>
      <c r="R74" s="4"/>
      <c r="S74" s="4">
        <f t="shared" si="7"/>
        <v>54.660406463277965</v>
      </c>
      <c r="T74" s="4">
        <f t="shared" si="10"/>
        <v>3.4104029357675927</v>
      </c>
      <c r="U74" s="4"/>
      <c r="V74" s="4"/>
      <c r="W74" s="4"/>
      <c r="X74" s="4">
        <f t="shared" si="8"/>
        <v>56.003903720242356</v>
      </c>
      <c r="Y74" s="4">
        <f t="shared" si="9"/>
        <v>4.133811357606405</v>
      </c>
    </row>
    <row r="75" spans="2:25" ht="12.75">
      <c r="B75" s="4">
        <f ca="1" t="shared" si="0"/>
        <v>36.0447277756243</v>
      </c>
      <c r="C75" s="4"/>
      <c r="D75" s="4">
        <f ca="1" t="shared" si="1"/>
        <v>32.95759333871188</v>
      </c>
      <c r="E75" s="7">
        <f ca="1" t="shared" si="2"/>
        <v>1018.4607104455022</v>
      </c>
      <c r="F75" s="4"/>
      <c r="G75" s="4"/>
      <c r="H75" s="4"/>
      <c r="I75" s="4"/>
      <c r="J75" s="4"/>
      <c r="K75" s="4"/>
      <c r="L75" s="4"/>
      <c r="M75" s="4">
        <f ca="1" t="shared" si="3"/>
        <v>50.88883015346802</v>
      </c>
      <c r="N75" s="4"/>
      <c r="O75" s="4">
        <f ca="1" t="shared" si="4"/>
        <v>50.00398016927581</v>
      </c>
      <c r="P75" s="7">
        <f ca="1" t="shared" si="5"/>
        <v>1709.642346423346</v>
      </c>
      <c r="Q75" s="4">
        <f t="shared" si="6"/>
        <v>52.043379529543785</v>
      </c>
      <c r="R75" s="4"/>
      <c r="S75" s="4">
        <f t="shared" si="7"/>
        <v>52.7248144126994</v>
      </c>
      <c r="T75" s="4">
        <f t="shared" si="10"/>
        <v>-2.720834243423589</v>
      </c>
      <c r="U75" s="4"/>
      <c r="V75" s="4"/>
      <c r="W75" s="4"/>
      <c r="X75" s="4">
        <f t="shared" si="8"/>
        <v>51.0236798494098</v>
      </c>
      <c r="Y75" s="4">
        <f t="shared" si="9"/>
        <v>-2.0393993602679714</v>
      </c>
    </row>
    <row r="76" spans="2:25" ht="12.75">
      <c r="B76" s="4">
        <f ca="1" t="shared" si="0"/>
        <v>44.81609879978169</v>
      </c>
      <c r="C76" s="4"/>
      <c r="D76" s="4">
        <f ca="1" t="shared" si="1"/>
        <v>47.28639142615826</v>
      </c>
      <c r="E76" s="7">
        <f ca="1" t="shared" si="2"/>
        <v>1181.6713111972588</v>
      </c>
      <c r="F76" s="4"/>
      <c r="G76" s="4"/>
      <c r="H76" s="4"/>
      <c r="I76" s="4"/>
      <c r="J76" s="4"/>
      <c r="K76" s="4"/>
      <c r="L76" s="4"/>
      <c r="M76" s="4">
        <f ca="1" t="shared" si="3"/>
        <v>54.43424702431601</v>
      </c>
      <c r="N76" s="4"/>
      <c r="O76" s="4">
        <f ca="1" t="shared" si="4"/>
        <v>55.673046563690335</v>
      </c>
      <c r="P76" s="7">
        <f ca="1" t="shared" si="5"/>
        <v>1894.0831111890784</v>
      </c>
      <c r="Q76" s="4">
        <f t="shared" si="6"/>
        <v>56.68341735073215</v>
      </c>
      <c r="R76" s="4"/>
      <c r="S76" s="4">
        <f t="shared" si="7"/>
        <v>57.46770230942076</v>
      </c>
      <c r="T76" s="4">
        <f t="shared" si="10"/>
        <v>-1.7946557457304237</v>
      </c>
      <c r="U76" s="4"/>
      <c r="V76" s="4"/>
      <c r="W76" s="4"/>
      <c r="X76" s="4">
        <f t="shared" si="8"/>
        <v>56.17823195721124</v>
      </c>
      <c r="Y76" s="4">
        <f t="shared" si="9"/>
        <v>-1.0103707870418148</v>
      </c>
    </row>
    <row r="77" spans="2:25" ht="12.75">
      <c r="B77" s="4">
        <f ca="1" t="shared" si="0"/>
        <v>53.814110328375925</v>
      </c>
      <c r="C77" s="4"/>
      <c r="D77" s="4">
        <f ca="1" t="shared" si="1"/>
        <v>58.67886824707077</v>
      </c>
      <c r="E77" s="7">
        <f ca="1" t="shared" si="2"/>
        <v>1686.7443569238237</v>
      </c>
      <c r="F77" s="4"/>
      <c r="G77" s="4"/>
      <c r="H77" s="4"/>
      <c r="I77" s="4"/>
      <c r="J77" s="4"/>
      <c r="K77" s="4"/>
      <c r="L77" s="4"/>
      <c r="M77" s="4">
        <f ca="1" t="shared" si="3"/>
        <v>59.27669167773018</v>
      </c>
      <c r="N77" s="4"/>
      <c r="O77" s="4">
        <f ca="1" t="shared" si="4"/>
        <v>58.27264315046783</v>
      </c>
      <c r="P77" s="7">
        <f ca="1" t="shared" si="5"/>
        <v>1911.5442235202297</v>
      </c>
      <c r="Q77" s="4">
        <f t="shared" si="6"/>
        <v>57.12269237607413</v>
      </c>
      <c r="R77" s="4"/>
      <c r="S77" s="4">
        <f t="shared" si="7"/>
        <v>57.91671421003774</v>
      </c>
      <c r="T77" s="4">
        <f t="shared" si="10"/>
        <v>0.3559289404300898</v>
      </c>
      <c r="U77" s="4"/>
      <c r="V77" s="4"/>
      <c r="W77" s="4"/>
      <c r="X77" s="4">
        <f t="shared" si="8"/>
        <v>57.69766776327098</v>
      </c>
      <c r="Y77" s="4">
        <f t="shared" si="9"/>
        <v>1.1499507743937016</v>
      </c>
    </row>
    <row r="78" spans="2:25" ht="12.75">
      <c r="B78" s="4">
        <f ca="1" t="shared" si="0"/>
        <v>35.903684956663355</v>
      </c>
      <c r="C78" s="4"/>
      <c r="D78" s="4">
        <f ca="1" t="shared" si="1"/>
        <v>35.13953943466553</v>
      </c>
      <c r="E78" s="7">
        <f ca="1" t="shared" si="2"/>
        <v>1012.0626345033419</v>
      </c>
      <c r="F78" s="4"/>
      <c r="G78" s="4"/>
      <c r="H78" s="4"/>
      <c r="I78" s="4"/>
      <c r="J78" s="4"/>
      <c r="K78" s="4"/>
      <c r="L78" s="4"/>
      <c r="M78" s="4">
        <f ca="1" t="shared" si="3"/>
        <v>49.83129440799359</v>
      </c>
      <c r="N78" s="4"/>
      <c r="O78" s="4">
        <f ca="1" t="shared" si="4"/>
        <v>53.168936972959116</v>
      </c>
      <c r="P78" s="7">
        <f ca="1" t="shared" si="5"/>
        <v>1961.667291360147</v>
      </c>
      <c r="Q78" s="4">
        <f t="shared" si="6"/>
        <v>58.383655107315285</v>
      </c>
      <c r="R78" s="4"/>
      <c r="S78" s="4">
        <f t="shared" si="7"/>
        <v>59.20562716865855</v>
      </c>
      <c r="T78" s="4">
        <f t="shared" si="10"/>
        <v>-6.036690195699435</v>
      </c>
      <c r="U78" s="4"/>
      <c r="V78" s="4"/>
      <c r="W78" s="4"/>
      <c r="X78" s="4">
        <f t="shared" si="8"/>
        <v>55.7762960401372</v>
      </c>
      <c r="Y78" s="4">
        <f t="shared" si="9"/>
        <v>-5.214718134356168</v>
      </c>
    </row>
    <row r="79" spans="2:25" ht="12.75">
      <c r="B79" s="4">
        <f ca="1" t="shared" si="0"/>
        <v>47.43942951529075</v>
      </c>
      <c r="C79" s="4"/>
      <c r="D79" s="4">
        <f ca="1" t="shared" si="1"/>
        <v>52.4821706386258</v>
      </c>
      <c r="E79" s="7">
        <f ca="1" t="shared" si="2"/>
        <v>1665.8149911787511</v>
      </c>
      <c r="F79" s="4"/>
      <c r="G79" s="4"/>
      <c r="H79" s="4"/>
      <c r="I79" s="4"/>
      <c r="J79" s="4"/>
      <c r="K79" s="4"/>
      <c r="L79" s="4"/>
      <c r="M79" s="4">
        <f ca="1" t="shared" si="3"/>
        <v>49.841867970553785</v>
      </c>
      <c r="N79" s="4"/>
      <c r="O79" s="4">
        <f ca="1" t="shared" si="4"/>
        <v>45.007236477385376</v>
      </c>
      <c r="P79" s="7">
        <f ca="1" t="shared" si="5"/>
        <v>1670.5130860703268</v>
      </c>
      <c r="Q79" s="4">
        <f t="shared" si="6"/>
        <v>51.05899167914778</v>
      </c>
      <c r="R79" s="4"/>
      <c r="S79" s="4">
        <f t="shared" si="7"/>
        <v>51.7186068339588</v>
      </c>
      <c r="T79" s="4">
        <f t="shared" si="10"/>
        <v>-6.7113703565734255</v>
      </c>
      <c r="U79" s="4"/>
      <c r="V79" s="4"/>
      <c r="W79" s="4"/>
      <c r="X79" s="4">
        <f t="shared" si="8"/>
        <v>48.03311407826658</v>
      </c>
      <c r="Y79" s="4">
        <f t="shared" si="9"/>
        <v>-6.051755201762404</v>
      </c>
    </row>
    <row r="80" spans="2:25" ht="12.75">
      <c r="B80" s="4">
        <f ca="1" t="shared" si="0"/>
        <v>53.868156969595105</v>
      </c>
      <c r="C80" s="4"/>
      <c r="D80" s="4">
        <f ca="1" t="shared" si="1"/>
        <v>54.17454166294106</v>
      </c>
      <c r="E80" s="7">
        <f ca="1" t="shared" si="2"/>
        <v>1403.7751206230923</v>
      </c>
      <c r="F80" s="4"/>
      <c r="G80" s="4"/>
      <c r="H80" s="4"/>
      <c r="I80" s="4"/>
      <c r="J80" s="4"/>
      <c r="K80" s="4"/>
      <c r="L80" s="4"/>
      <c r="M80" s="4">
        <f ca="1" t="shared" si="3"/>
        <v>69.73465702155829</v>
      </c>
      <c r="N80" s="4"/>
      <c r="O80" s="4">
        <f ca="1" t="shared" si="4"/>
        <v>71.74365275213856</v>
      </c>
      <c r="P80" s="7">
        <f ca="1" t="shared" si="5"/>
        <v>2497.4180490978206</v>
      </c>
      <c r="Q80" s="4">
        <f t="shared" si="6"/>
        <v>71.86171556640416</v>
      </c>
      <c r="R80" s="4"/>
      <c r="S80" s="4">
        <f t="shared" si="7"/>
        <v>72.9824394029863</v>
      </c>
      <c r="T80" s="4">
        <f t="shared" si="10"/>
        <v>-1.238786650847743</v>
      </c>
      <c r="U80" s="4"/>
      <c r="V80" s="4"/>
      <c r="W80" s="4"/>
      <c r="X80" s="4">
        <f t="shared" si="8"/>
        <v>71.80268415927137</v>
      </c>
      <c r="Y80" s="4">
        <f t="shared" si="9"/>
        <v>-0.11806281426559906</v>
      </c>
    </row>
    <row r="81" spans="2:25" ht="12.75">
      <c r="B81" s="4">
        <f ca="1" t="shared" si="0"/>
        <v>36.912619838991546</v>
      </c>
      <c r="C81" s="4"/>
      <c r="D81" s="4">
        <f ca="1" t="shared" si="1"/>
        <v>36.49986212104045</v>
      </c>
      <c r="E81" s="7">
        <f ca="1" t="shared" si="2"/>
        <v>1389.9015583046325</v>
      </c>
      <c r="F81" s="4"/>
      <c r="G81" s="4"/>
      <c r="H81" s="4"/>
      <c r="I81" s="4"/>
      <c r="J81" s="4"/>
      <c r="K81" s="4"/>
      <c r="L81" s="4"/>
      <c r="M81" s="4">
        <f ca="1" t="shared" si="3"/>
        <v>65.32895339321561</v>
      </c>
      <c r="N81" s="4"/>
      <c r="O81" s="4">
        <f ca="1" t="shared" si="4"/>
        <v>68.4420521263525</v>
      </c>
      <c r="P81" s="7">
        <f ca="1" t="shared" si="5"/>
        <v>2120.4005305234796</v>
      </c>
      <c r="Q81" s="4">
        <f t="shared" si="6"/>
        <v>62.37696013472126</v>
      </c>
      <c r="R81" s="4"/>
      <c r="S81" s="4">
        <f t="shared" si="7"/>
        <v>63.287446932263336</v>
      </c>
      <c r="T81" s="4">
        <f t="shared" si="10"/>
        <v>5.154605194089157</v>
      </c>
      <c r="U81" s="4"/>
      <c r="V81" s="4"/>
      <c r="W81" s="4"/>
      <c r="X81" s="4">
        <f t="shared" si="8"/>
        <v>65.40950613053687</v>
      </c>
      <c r="Y81" s="4">
        <f t="shared" si="9"/>
        <v>6.065091991631235</v>
      </c>
    </row>
    <row r="82" spans="2:25" ht="12.75">
      <c r="B82" s="4">
        <f ca="1" t="shared" si="0"/>
        <v>44.768979232429274</v>
      </c>
      <c r="C82" s="4"/>
      <c r="D82" s="4">
        <f ca="1" t="shared" si="1"/>
        <v>46.244221181122036</v>
      </c>
      <c r="E82" s="7">
        <f ca="1" t="shared" si="2"/>
        <v>1357.9245535969828</v>
      </c>
      <c r="F82" s="4"/>
      <c r="G82" s="4"/>
      <c r="H82" s="4"/>
      <c r="I82" s="4"/>
      <c r="J82" s="4"/>
      <c r="K82" s="4"/>
      <c r="L82" s="4"/>
      <c r="M82" s="4">
        <f ca="1" t="shared" si="3"/>
        <v>72.55233379953087</v>
      </c>
      <c r="N82" s="4"/>
      <c r="O82" s="4">
        <f ca="1" t="shared" si="4"/>
        <v>74.43249441978075</v>
      </c>
      <c r="P82" s="7">
        <f ca="1" t="shared" si="5"/>
        <v>2368.3064948315073</v>
      </c>
      <c r="Q82" s="4">
        <f t="shared" si="6"/>
        <v>68.61361314333607</v>
      </c>
      <c r="R82" s="4"/>
      <c r="S82" s="4">
        <f t="shared" si="7"/>
        <v>69.66234024359292</v>
      </c>
      <c r="T82" s="4">
        <f t="shared" si="10"/>
        <v>4.77015417618783</v>
      </c>
      <c r="U82" s="4"/>
      <c r="V82" s="4"/>
      <c r="W82" s="4"/>
      <c r="X82" s="4">
        <f t="shared" si="8"/>
        <v>71.52305378155842</v>
      </c>
      <c r="Y82" s="4">
        <f t="shared" si="9"/>
        <v>5.818881276444685</v>
      </c>
    </row>
    <row r="83" spans="2:25" ht="12.75">
      <c r="B83" s="4">
        <f ca="1" t="shared" si="0"/>
        <v>49.047319943843014</v>
      </c>
      <c r="C83" s="4"/>
      <c r="D83" s="4">
        <f ca="1" t="shared" si="1"/>
        <v>52.07332022495973</v>
      </c>
      <c r="E83" s="7">
        <f ca="1" t="shared" si="2"/>
        <v>1714.9029064302026</v>
      </c>
      <c r="F83" s="4"/>
      <c r="G83" s="4"/>
      <c r="H83" s="4"/>
      <c r="I83" s="4"/>
      <c r="J83" s="4"/>
      <c r="K83" s="4"/>
      <c r="L83" s="4"/>
      <c r="M83" s="4">
        <f ca="1" t="shared" si="3"/>
        <v>50.29551422120945</v>
      </c>
      <c r="N83" s="4"/>
      <c r="O83" s="4">
        <f ca="1" t="shared" si="4"/>
        <v>52.49043587314601</v>
      </c>
      <c r="P83" s="7">
        <f ca="1" t="shared" si="5"/>
        <v>1749.0217721040938</v>
      </c>
      <c r="Q83" s="4">
        <f t="shared" si="6"/>
        <v>53.03406087250737</v>
      </c>
      <c r="R83" s="4"/>
      <c r="S83" s="4">
        <f t="shared" si="7"/>
        <v>53.73745498420368</v>
      </c>
      <c r="T83" s="4">
        <f t="shared" si="10"/>
        <v>-1.2470191110576678</v>
      </c>
      <c r="U83" s="4"/>
      <c r="V83" s="4"/>
      <c r="W83" s="4"/>
      <c r="X83" s="4">
        <f t="shared" si="8"/>
        <v>52.76224837282669</v>
      </c>
      <c r="Y83" s="4">
        <f t="shared" si="9"/>
        <v>-0.5436249993613558</v>
      </c>
    </row>
    <row r="84" spans="2:25" ht="12.75">
      <c r="B84" s="4">
        <f ca="1" t="shared" si="0"/>
        <v>52.10714696778347</v>
      </c>
      <c r="C84" s="4"/>
      <c r="D84" s="4">
        <f ca="1" t="shared" si="1"/>
        <v>44.417785029765824</v>
      </c>
      <c r="E84" s="7">
        <f ca="1" t="shared" si="2"/>
        <v>2040.718643336596</v>
      </c>
      <c r="F84" s="4"/>
      <c r="G84" s="4"/>
      <c r="H84" s="4"/>
      <c r="I84" s="4"/>
      <c r="J84" s="4"/>
      <c r="K84" s="4"/>
      <c r="L84" s="4"/>
      <c r="M84" s="4">
        <f ca="1" t="shared" si="3"/>
        <v>62.654267949758555</v>
      </c>
      <c r="N84" s="4"/>
      <c r="O84" s="4">
        <f ca="1" t="shared" si="4"/>
        <v>56.37437286188501</v>
      </c>
      <c r="P84" s="7">
        <f ca="1" t="shared" si="5"/>
        <v>1865.2203924814028</v>
      </c>
      <c r="Q84" s="4">
        <f t="shared" si="6"/>
        <v>55.957308311897705</v>
      </c>
      <c r="R84" s="4"/>
      <c r="S84" s="4">
        <f t="shared" si="7"/>
        <v>56.72549849455921</v>
      </c>
      <c r="T84" s="4">
        <f t="shared" si="10"/>
        <v>-0.35112563267420427</v>
      </c>
      <c r="U84" s="4"/>
      <c r="V84" s="4"/>
      <c r="W84" s="4"/>
      <c r="X84" s="4">
        <f t="shared" si="8"/>
        <v>56.165840586891356</v>
      </c>
      <c r="Y84" s="4">
        <f t="shared" si="9"/>
        <v>0.4170645499873018</v>
      </c>
    </row>
    <row r="85" spans="2:25" ht="12.75">
      <c r="B85" s="4">
        <f ca="1" t="shared" si="0"/>
        <v>36.59047442872722</v>
      </c>
      <c r="C85" s="4"/>
      <c r="D85" s="4">
        <f ca="1" t="shared" si="1"/>
        <v>38.01535430186959</v>
      </c>
      <c r="E85" s="7">
        <f ca="1" t="shared" si="2"/>
        <v>867.2700095890837</v>
      </c>
      <c r="F85" s="4"/>
      <c r="G85" s="4"/>
      <c r="H85" s="4"/>
      <c r="I85" s="4"/>
      <c r="J85" s="4"/>
      <c r="K85" s="4"/>
      <c r="L85" s="4"/>
      <c r="M85" s="4">
        <f ca="1" t="shared" si="3"/>
        <v>52.37489492097692</v>
      </c>
      <c r="N85" s="4"/>
      <c r="O85" s="4">
        <f ca="1" t="shared" si="4"/>
        <v>52.44158432270639</v>
      </c>
      <c r="P85" s="7">
        <f ca="1" t="shared" si="5"/>
        <v>1949.983583327455</v>
      </c>
      <c r="Q85" s="4">
        <f t="shared" si="6"/>
        <v>58.0897241683915</v>
      </c>
      <c r="R85" s="4"/>
      <c r="S85" s="4">
        <f t="shared" si="7"/>
        <v>58.905181020067346</v>
      </c>
      <c r="T85" s="4">
        <f t="shared" si="10"/>
        <v>-6.4635966973609555</v>
      </c>
      <c r="U85" s="4"/>
      <c r="V85" s="4"/>
      <c r="W85" s="4"/>
      <c r="X85" s="4">
        <f t="shared" si="8"/>
        <v>55.265654245548944</v>
      </c>
      <c r="Y85" s="4">
        <f t="shared" si="9"/>
        <v>-5.648139845685108</v>
      </c>
    </row>
    <row r="86" spans="2:25" ht="12.75">
      <c r="B86" s="4">
        <f ca="1" t="shared" si="0"/>
        <v>71.34163629028494</v>
      </c>
      <c r="C86" s="4"/>
      <c r="D86" s="4">
        <f ca="1" t="shared" si="1"/>
        <v>75.6092558666055</v>
      </c>
      <c r="E86" s="7">
        <f ca="1" t="shared" si="2"/>
        <v>2442.2557966024788</v>
      </c>
      <c r="F86" s="4"/>
      <c r="G86" s="4"/>
      <c r="H86" s="4"/>
      <c r="I86" s="4"/>
      <c r="J86" s="4"/>
      <c r="K86" s="4"/>
      <c r="L86" s="4"/>
      <c r="M86" s="4">
        <f ca="1" t="shared" si="3"/>
        <v>60.99730894057537</v>
      </c>
      <c r="N86" s="4"/>
      <c r="O86" s="4">
        <f ca="1" t="shared" si="4"/>
        <v>64.57479973229435</v>
      </c>
      <c r="P86" s="7">
        <f ca="1" t="shared" si="5"/>
        <v>2078.0481234483345</v>
      </c>
      <c r="Q86" s="4">
        <f t="shared" si="6"/>
        <v>61.31148650747489</v>
      </c>
      <c r="R86" s="4"/>
      <c r="S86" s="4">
        <f t="shared" si="7"/>
        <v>62.19835624686708</v>
      </c>
      <c r="T86" s="4">
        <f t="shared" si="10"/>
        <v>2.3764434854272736</v>
      </c>
      <c r="U86" s="4"/>
      <c r="V86" s="4"/>
      <c r="W86" s="4"/>
      <c r="X86" s="4">
        <f t="shared" si="8"/>
        <v>62.943143119884624</v>
      </c>
      <c r="Y86" s="4">
        <f t="shared" si="9"/>
        <v>3.2633132248194627</v>
      </c>
    </row>
    <row r="87" spans="2:25" ht="12.75">
      <c r="B87" s="4">
        <f ca="1" t="shared" si="0"/>
        <v>57.72206829515148</v>
      </c>
      <c r="C87" s="4"/>
      <c r="D87" s="4">
        <f ca="1" t="shared" si="1"/>
        <v>54.17220290949634</v>
      </c>
      <c r="E87" s="7">
        <f ca="1" t="shared" si="2"/>
        <v>1987.464964453453</v>
      </c>
      <c r="F87" s="4"/>
      <c r="G87" s="4"/>
      <c r="H87" s="4"/>
      <c r="I87" s="4"/>
      <c r="J87" s="4"/>
      <c r="K87" s="4"/>
      <c r="L87" s="4"/>
      <c r="M87" s="4">
        <f ca="1" t="shared" si="3"/>
        <v>58.2799915963022</v>
      </c>
      <c r="N87" s="4"/>
      <c r="O87" s="4">
        <f ca="1" t="shared" si="4"/>
        <v>56.2451366117768</v>
      </c>
      <c r="P87" s="7">
        <f ca="1" t="shared" si="5"/>
        <v>1976.2340826047518</v>
      </c>
      <c r="Q87" s="4">
        <f t="shared" si="6"/>
        <v>58.75011673196845</v>
      </c>
      <c r="R87" s="4"/>
      <c r="S87" s="4">
        <f t="shared" si="7"/>
        <v>59.58021170248358</v>
      </c>
      <c r="T87" s="4">
        <f t="shared" si="10"/>
        <v>-3.3350750907067805</v>
      </c>
      <c r="U87" s="4"/>
      <c r="V87" s="4"/>
      <c r="W87" s="4"/>
      <c r="X87" s="4">
        <f t="shared" si="8"/>
        <v>57.497626671872624</v>
      </c>
      <c r="Y87" s="4">
        <f t="shared" si="9"/>
        <v>-2.5049801201916466</v>
      </c>
    </row>
    <row r="88" spans="2:25" ht="12.75">
      <c r="B88" s="4">
        <f ca="1" t="shared" si="0"/>
        <v>50.06320682007456</v>
      </c>
      <c r="C88" s="4"/>
      <c r="D88" s="4">
        <f ca="1" t="shared" si="1"/>
        <v>52.191655400695254</v>
      </c>
      <c r="E88" s="7">
        <f ca="1" t="shared" si="2"/>
        <v>1538.580355750666</v>
      </c>
      <c r="F88" s="4"/>
      <c r="G88" s="4"/>
      <c r="H88" s="4"/>
      <c r="I88" s="4"/>
      <c r="J88" s="4"/>
      <c r="K88" s="4"/>
      <c r="L88" s="4"/>
      <c r="M88" s="4">
        <f ca="1" t="shared" si="3"/>
        <v>54.35818679301687</v>
      </c>
      <c r="N88" s="4"/>
      <c r="O88" s="4">
        <f ca="1" t="shared" si="4"/>
        <v>47.45791539703423</v>
      </c>
      <c r="P88" s="7">
        <f ca="1" t="shared" si="5"/>
        <v>1699.7059748376373</v>
      </c>
      <c r="Q88" s="4">
        <f t="shared" si="6"/>
        <v>51.793406916268026</v>
      </c>
      <c r="R88" s="4"/>
      <c r="S88" s="4">
        <f t="shared" si="7"/>
        <v>52.4693009605022</v>
      </c>
      <c r="T88" s="4">
        <f t="shared" si="10"/>
        <v>-5.011385563467975</v>
      </c>
      <c r="U88" s="4"/>
      <c r="V88" s="4"/>
      <c r="W88" s="4"/>
      <c r="X88" s="4">
        <f t="shared" si="8"/>
        <v>49.62566115665113</v>
      </c>
      <c r="Y88" s="4">
        <f t="shared" si="9"/>
        <v>-4.335491519233798</v>
      </c>
    </row>
    <row r="89" spans="2:25" ht="12.75">
      <c r="B89" s="4">
        <f ca="1" t="shared" si="0"/>
        <v>64.6961569440006</v>
      </c>
      <c r="C89" s="4"/>
      <c r="D89" s="4">
        <f ca="1" t="shared" si="1"/>
        <v>69.43900868742007</v>
      </c>
      <c r="E89" s="7">
        <f ca="1" t="shared" si="2"/>
        <v>2183.127483977554</v>
      </c>
      <c r="F89" s="4"/>
      <c r="G89" s="4"/>
      <c r="H89" s="4"/>
      <c r="I89" s="4"/>
      <c r="J89" s="4"/>
      <c r="K89" s="4"/>
      <c r="L89" s="4"/>
      <c r="M89" s="4">
        <f ca="1" t="shared" si="3"/>
        <v>50.23992658010501</v>
      </c>
      <c r="N89" s="4"/>
      <c r="O89" s="4">
        <f ca="1" t="shared" si="4"/>
        <v>43.948932066728574</v>
      </c>
      <c r="P89" s="7">
        <f ca="1" t="shared" si="5"/>
        <v>1319.5883295224758</v>
      </c>
      <c r="Q89" s="4">
        <f t="shared" si="6"/>
        <v>42.23066056242562</v>
      </c>
      <c r="R89" s="4"/>
      <c r="S89" s="4">
        <f t="shared" si="7"/>
        <v>42.69458883769465</v>
      </c>
      <c r="T89" s="4">
        <f t="shared" si="10"/>
        <v>1.2543432290339211</v>
      </c>
      <c r="U89" s="4"/>
      <c r="V89" s="4"/>
      <c r="W89" s="4"/>
      <c r="X89" s="4">
        <f t="shared" si="8"/>
        <v>43.0897963145771</v>
      </c>
      <c r="Y89" s="4">
        <f t="shared" si="9"/>
        <v>1.7182715043029546</v>
      </c>
    </row>
    <row r="90" spans="2:25" ht="12.75">
      <c r="B90" s="4">
        <f ca="1" t="shared" si="0"/>
        <v>72.41970683345028</v>
      </c>
      <c r="C90" s="4"/>
      <c r="D90" s="4">
        <f ca="1" t="shared" si="1"/>
        <v>74.72709581703438</v>
      </c>
      <c r="E90" s="7">
        <f ca="1" t="shared" si="2"/>
        <v>2057.141292820561</v>
      </c>
      <c r="F90" s="4"/>
      <c r="G90" s="4"/>
      <c r="H90" s="4"/>
      <c r="I90" s="4"/>
      <c r="J90" s="4"/>
      <c r="K90" s="4"/>
      <c r="L90" s="4"/>
      <c r="M90" s="4">
        <f ca="1" t="shared" si="3"/>
        <v>72.45594383093105</v>
      </c>
      <c r="N90" s="4"/>
      <c r="O90" s="4">
        <f ca="1" t="shared" si="4"/>
        <v>70.3530144556292</v>
      </c>
      <c r="P90" s="7">
        <f ca="1" t="shared" si="5"/>
        <v>2482.882735787844</v>
      </c>
      <c r="Q90" s="4">
        <f t="shared" si="6"/>
        <v>71.49604584264878</v>
      </c>
      <c r="R90" s="4"/>
      <c r="S90" s="4">
        <f t="shared" si="7"/>
        <v>72.60866432316323</v>
      </c>
      <c r="T90" s="4">
        <f t="shared" si="10"/>
        <v>-2.255649867534032</v>
      </c>
      <c r="U90" s="4"/>
      <c r="V90" s="4"/>
      <c r="W90" s="4"/>
      <c r="X90" s="4">
        <f t="shared" si="8"/>
        <v>70.92453014913899</v>
      </c>
      <c r="Y90" s="4">
        <f t="shared" si="9"/>
        <v>-1.1430313870195903</v>
      </c>
    </row>
    <row r="91" spans="2:25" ht="12.75">
      <c r="B91" s="4">
        <f ca="1" t="shared" si="0"/>
        <v>55.82217958954854</v>
      </c>
      <c r="C91" s="4"/>
      <c r="D91" s="4">
        <f ca="1" t="shared" si="1"/>
        <v>55.788810725350736</v>
      </c>
      <c r="E91" s="7">
        <f ca="1" t="shared" si="2"/>
        <v>2002.8963033368468</v>
      </c>
      <c r="F91" s="4"/>
      <c r="G91" s="4"/>
      <c r="H91" s="4"/>
      <c r="I91" s="4"/>
      <c r="J91" s="4"/>
      <c r="K91" s="4"/>
      <c r="L91" s="4"/>
      <c r="M91" s="4">
        <f ca="1" t="shared" si="3"/>
        <v>51.37778093326526</v>
      </c>
      <c r="N91" s="4"/>
      <c r="O91" s="4">
        <f ca="1" t="shared" si="4"/>
        <v>48.62100892621177</v>
      </c>
      <c r="P91" s="7">
        <f ca="1" t="shared" si="5"/>
        <v>1907.9702482044174</v>
      </c>
      <c r="Q91" s="4">
        <f t="shared" si="6"/>
        <v>57.03278068730822</v>
      </c>
      <c r="R91" s="4"/>
      <c r="S91" s="4">
        <f t="shared" si="7"/>
        <v>57.82480955821048</v>
      </c>
      <c r="T91" s="4">
        <f t="shared" si="10"/>
        <v>-9.20380063199871</v>
      </c>
      <c r="U91" s="4"/>
      <c r="V91" s="4"/>
      <c r="W91" s="4"/>
      <c r="X91" s="4">
        <f t="shared" si="8"/>
        <v>52.826894806759995</v>
      </c>
      <c r="Y91" s="4">
        <f t="shared" si="9"/>
        <v>-8.411771761096446</v>
      </c>
    </row>
    <row r="92" spans="2:25" ht="12.75">
      <c r="B92" s="4">
        <f ca="1" t="shared" si="0"/>
        <v>35.485885123338235</v>
      </c>
      <c r="C92" s="4"/>
      <c r="D92" s="4">
        <f ca="1" t="shared" si="1"/>
        <v>36.790941816463125</v>
      </c>
      <c r="E92" s="7">
        <f ca="1" t="shared" si="2"/>
        <v>1419.0897774866314</v>
      </c>
      <c r="F92" s="4"/>
      <c r="G92" s="4"/>
      <c r="H92" s="4"/>
      <c r="I92" s="4"/>
      <c r="J92" s="4"/>
      <c r="K92" s="4"/>
      <c r="L92" s="4"/>
      <c r="M92" s="4">
        <f ca="1" t="shared" si="3"/>
        <v>62.64143056172058</v>
      </c>
      <c r="N92" s="4"/>
      <c r="O92" s="4">
        <f ca="1" t="shared" si="4"/>
        <v>63.4633230182194</v>
      </c>
      <c r="P92" s="7">
        <f ca="1" t="shared" si="5"/>
        <v>1799.894157408129</v>
      </c>
      <c r="Q92" s="4">
        <f t="shared" si="6"/>
        <v>54.31387443305408</v>
      </c>
      <c r="R92" s="4"/>
      <c r="S92" s="4">
        <f t="shared" si="7"/>
        <v>55.04563661553837</v>
      </c>
      <c r="T92" s="4">
        <f t="shared" si="10"/>
        <v>8.417686402681028</v>
      </c>
      <c r="U92" s="4"/>
      <c r="V92" s="4"/>
      <c r="W92" s="4"/>
      <c r="X92" s="4">
        <f t="shared" si="8"/>
        <v>58.88859872563674</v>
      </c>
      <c r="Y92" s="4">
        <f t="shared" si="9"/>
        <v>9.149448585165317</v>
      </c>
    </row>
    <row r="93" spans="2:25" ht="12.75">
      <c r="B93" s="4">
        <f ca="1" t="shared" si="0"/>
        <v>63.76143108228487</v>
      </c>
      <c r="C93" s="4"/>
      <c r="D93" s="4">
        <f ca="1" t="shared" si="1"/>
        <v>60.935699330465006</v>
      </c>
      <c r="E93" s="7">
        <f ca="1" t="shared" si="2"/>
        <v>2030.0802990181546</v>
      </c>
      <c r="F93" s="4"/>
      <c r="G93" s="4"/>
      <c r="H93" s="4"/>
      <c r="I93" s="4"/>
      <c r="J93" s="4"/>
      <c r="K93" s="4"/>
      <c r="L93" s="4"/>
      <c r="M93" s="4">
        <f ca="1" t="shared" si="3"/>
        <v>62.29784595906693</v>
      </c>
      <c r="N93" s="4"/>
      <c r="O93" s="4">
        <f ca="1" t="shared" si="4"/>
        <v>60.18058235946405</v>
      </c>
      <c r="P93" s="7">
        <f ca="1" t="shared" si="5"/>
        <v>1911.5719597848965</v>
      </c>
      <c r="Q93" s="4">
        <f t="shared" si="6"/>
        <v>57.12339014653303</v>
      </c>
      <c r="R93" s="4"/>
      <c r="S93" s="4">
        <f t="shared" si="7"/>
        <v>57.91742744712583</v>
      </c>
      <c r="T93" s="4">
        <f t="shared" si="10"/>
        <v>2.2631549123382158</v>
      </c>
      <c r="U93" s="4"/>
      <c r="V93" s="4"/>
      <c r="W93" s="4"/>
      <c r="X93" s="4">
        <f t="shared" si="8"/>
        <v>58.65198625299854</v>
      </c>
      <c r="Y93" s="4">
        <f t="shared" si="9"/>
        <v>3.057192212931014</v>
      </c>
    </row>
    <row r="94" spans="2:25" ht="12.75">
      <c r="B94" s="4">
        <f ca="1" t="shared" si="0"/>
        <v>47.20631201617591</v>
      </c>
      <c r="C94" s="4"/>
      <c r="D94" s="4">
        <f ca="1" t="shared" si="1"/>
        <v>44.34924667714261</v>
      </c>
      <c r="E94" s="7">
        <f ca="1" t="shared" si="2"/>
        <v>1909.6727231047646</v>
      </c>
      <c r="F94" s="4"/>
      <c r="G94" s="4"/>
      <c r="H94" s="4"/>
      <c r="I94" s="4"/>
      <c r="J94" s="4"/>
      <c r="K94" s="4"/>
      <c r="L94" s="4"/>
      <c r="M94" s="4">
        <f ca="1" t="shared" si="3"/>
        <v>68.63213450256711</v>
      </c>
      <c r="N94" s="4"/>
      <c r="O94" s="4">
        <f ca="1" t="shared" si="4"/>
        <v>71.75794754843702</v>
      </c>
      <c r="P94" s="7">
        <f ca="1" t="shared" si="5"/>
        <v>1974.5318936565761</v>
      </c>
      <c r="Q94" s="4">
        <f t="shared" si="6"/>
        <v>58.707294197002405</v>
      </c>
      <c r="R94" s="4"/>
      <c r="S94" s="4">
        <f t="shared" si="7"/>
        <v>59.53643997246235</v>
      </c>
      <c r="T94" s="4">
        <f t="shared" si="10"/>
        <v>12.22150757597467</v>
      </c>
      <c r="U94" s="4"/>
      <c r="V94" s="4"/>
      <c r="W94" s="4"/>
      <c r="X94" s="4">
        <f t="shared" si="8"/>
        <v>65.2326208727197</v>
      </c>
      <c r="Y94" s="4">
        <f t="shared" si="9"/>
        <v>13.050653351434612</v>
      </c>
    </row>
    <row r="95" spans="2:25" ht="12.75">
      <c r="B95" s="4">
        <f ca="1" t="shared" si="0"/>
        <v>42.56601273615776</v>
      </c>
      <c r="C95" s="4"/>
      <c r="D95" s="4">
        <f ca="1" t="shared" si="1"/>
        <v>43.02319656693045</v>
      </c>
      <c r="E95" s="7">
        <f ca="1" t="shared" si="2"/>
        <v>1677.8058572565133</v>
      </c>
      <c r="F95" s="4"/>
      <c r="G95" s="4"/>
      <c r="H95" s="4"/>
      <c r="I95" s="4"/>
      <c r="J95" s="4"/>
      <c r="K95" s="4"/>
      <c r="L95" s="4"/>
      <c r="M95" s="4">
        <f ca="1" t="shared" si="3"/>
        <v>54.28603494866888</v>
      </c>
      <c r="N95" s="4"/>
      <c r="O95" s="4">
        <f ca="1" t="shared" si="4"/>
        <v>53.79081127049943</v>
      </c>
      <c r="P95" s="7">
        <f ca="1" t="shared" si="5"/>
        <v>1745.1695199154674</v>
      </c>
      <c r="Q95" s="4">
        <f t="shared" si="6"/>
        <v>52.937148479660344</v>
      </c>
      <c r="R95" s="4"/>
      <c r="S95" s="4">
        <f t="shared" si="7"/>
        <v>53.63839445220165</v>
      </c>
      <c r="T95" s="4">
        <f t="shared" si="10"/>
        <v>0.1524168182977803</v>
      </c>
      <c r="U95" s="4"/>
      <c r="V95" s="4"/>
      <c r="W95" s="4"/>
      <c r="X95" s="4">
        <f t="shared" si="8"/>
        <v>53.36397987507989</v>
      </c>
      <c r="Y95" s="4">
        <f t="shared" si="9"/>
        <v>0.8536627908390884</v>
      </c>
    </row>
    <row r="96" spans="2:25" ht="12.75">
      <c r="B96" s="4">
        <f ca="1" t="shared" si="0"/>
        <v>49.750087045882665</v>
      </c>
      <c r="C96" s="4"/>
      <c r="D96" s="4">
        <f ca="1" t="shared" si="1"/>
        <v>48.954510101570335</v>
      </c>
      <c r="E96" s="7">
        <f ca="1" t="shared" si="2"/>
        <v>1505.2384306133372</v>
      </c>
      <c r="F96" s="4"/>
      <c r="G96" s="4"/>
      <c r="H96" s="4"/>
      <c r="I96" s="4"/>
      <c r="J96" s="4"/>
      <c r="K96" s="4"/>
      <c r="L96" s="4"/>
      <c r="M96" s="4">
        <f ca="1" t="shared" si="3"/>
        <v>64.79890426640429</v>
      </c>
      <c r="N96" s="4"/>
      <c r="O96" s="4">
        <f ca="1" t="shared" si="4"/>
        <v>62.432082244545825</v>
      </c>
      <c r="P96" s="7">
        <f ca="1" t="shared" si="5"/>
        <v>1944.188624757402</v>
      </c>
      <c r="Q96" s="4">
        <f t="shared" si="6"/>
        <v>57.94393846330934</v>
      </c>
      <c r="R96" s="4"/>
      <c r="S96" s="4">
        <f t="shared" si="7"/>
        <v>58.75616386055375</v>
      </c>
      <c r="T96" s="4">
        <f t="shared" si="10"/>
        <v>3.6759183839920766</v>
      </c>
      <c r="U96" s="4"/>
      <c r="V96" s="4"/>
      <c r="W96" s="4"/>
      <c r="X96" s="4">
        <f t="shared" si="8"/>
        <v>60.18801035392758</v>
      </c>
      <c r="Y96" s="4">
        <f t="shared" si="9"/>
        <v>4.488143781236488</v>
      </c>
    </row>
    <row r="97" spans="2:25" ht="12.75">
      <c r="B97" s="4">
        <f ca="1" t="shared" si="0"/>
        <v>58.218922999411205</v>
      </c>
      <c r="C97" s="4"/>
      <c r="D97" s="4">
        <f ca="1" t="shared" si="1"/>
        <v>55.69514462439058</v>
      </c>
      <c r="E97" s="7">
        <f ca="1" t="shared" si="2"/>
        <v>2138.9809531442197</v>
      </c>
      <c r="F97" s="4"/>
      <c r="G97" s="4"/>
      <c r="H97" s="4"/>
      <c r="I97" s="4"/>
      <c r="J97" s="4"/>
      <c r="K97" s="4"/>
      <c r="L97" s="4"/>
      <c r="M97" s="4">
        <f ca="1" t="shared" si="3"/>
        <v>48.23327393409856</v>
      </c>
      <c r="N97" s="4"/>
      <c r="O97" s="4">
        <f ca="1" t="shared" si="4"/>
        <v>51.75573734001911</v>
      </c>
      <c r="P97" s="7">
        <f ca="1" t="shared" si="5"/>
        <v>1370.5134452670206</v>
      </c>
      <c r="Q97" s="4">
        <f t="shared" si="6"/>
        <v>43.511800680247255</v>
      </c>
      <c r="R97" s="4"/>
      <c r="S97" s="4">
        <f t="shared" si="7"/>
        <v>44.00412643048613</v>
      </c>
      <c r="T97" s="4">
        <f t="shared" si="10"/>
        <v>7.751610909532978</v>
      </c>
      <c r="U97" s="4"/>
      <c r="V97" s="4"/>
      <c r="W97" s="4"/>
      <c r="X97" s="4">
        <f t="shared" si="8"/>
        <v>47.63376901013318</v>
      </c>
      <c r="Y97" s="4">
        <f t="shared" si="9"/>
        <v>8.243936659771855</v>
      </c>
    </row>
    <row r="98" spans="2:25" ht="12.75">
      <c r="B98" s="4">
        <f ca="1" t="shared" si="0"/>
        <v>46.89637316916346</v>
      </c>
      <c r="C98" s="4"/>
      <c r="D98" s="4">
        <f ca="1" t="shared" si="1"/>
        <v>43.570267575560656</v>
      </c>
      <c r="E98" s="7">
        <f ca="1" t="shared" si="2"/>
        <v>1486.2889370575392</v>
      </c>
      <c r="F98" s="4"/>
      <c r="G98" s="4"/>
      <c r="H98" s="4"/>
      <c r="I98" s="4"/>
      <c r="J98" s="4"/>
      <c r="K98" s="4"/>
      <c r="L98" s="4"/>
      <c r="M98" s="4">
        <f ca="1" t="shared" si="3"/>
        <v>29.197737460582605</v>
      </c>
      <c r="N98" s="4"/>
      <c r="O98" s="4">
        <f ca="1" t="shared" si="4"/>
        <v>26.732196057471256</v>
      </c>
      <c r="P98" s="7">
        <f ca="1" t="shared" si="5"/>
        <v>775.8843190200417</v>
      </c>
      <c r="Q98" s="4">
        <f t="shared" si="6"/>
        <v>28.552517471512743</v>
      </c>
      <c r="R98" s="4"/>
      <c r="S98" s="4">
        <f t="shared" si="7"/>
        <v>28.713258983168036</v>
      </c>
      <c r="T98" s="4">
        <f t="shared" si="10"/>
        <v>-1.9810629256967793</v>
      </c>
      <c r="U98" s="4"/>
      <c r="V98" s="4"/>
      <c r="W98" s="4"/>
      <c r="X98" s="4">
        <f t="shared" si="8"/>
        <v>27.642356764492</v>
      </c>
      <c r="Y98" s="4">
        <f t="shared" si="9"/>
        <v>-1.8203214140414872</v>
      </c>
    </row>
    <row r="99" spans="2:25" ht="12.75">
      <c r="B99" s="4">
        <f ca="1" t="shared" si="0"/>
        <v>29.713609869038056</v>
      </c>
      <c r="C99" s="4"/>
      <c r="D99" s="4">
        <f ca="1" t="shared" si="1"/>
        <v>32.365406473038405</v>
      </c>
      <c r="E99" s="7">
        <f ca="1" t="shared" si="2"/>
        <v>1177.5063922840748</v>
      </c>
      <c r="F99" s="4"/>
      <c r="G99" s="4"/>
      <c r="H99" s="4"/>
      <c r="I99" s="4"/>
      <c r="J99" s="4"/>
      <c r="K99" s="4"/>
      <c r="L99" s="4"/>
      <c r="M99" s="4">
        <f ca="1" t="shared" si="3"/>
        <v>40.44180105572307</v>
      </c>
      <c r="N99" s="4"/>
      <c r="O99" s="4">
        <f ca="1" t="shared" si="4"/>
        <v>42.890871401463876</v>
      </c>
      <c r="P99" s="7">
        <f ca="1" t="shared" si="5"/>
        <v>1479.2228645101395</v>
      </c>
      <c r="Q99" s="4">
        <f t="shared" si="6"/>
        <v>46.246639789422375</v>
      </c>
      <c r="R99" s="4"/>
      <c r="S99" s="4">
        <f t="shared" si="7"/>
        <v>46.79958539229797</v>
      </c>
      <c r="T99" s="4">
        <f t="shared" si="10"/>
        <v>-3.9087139908340944</v>
      </c>
      <c r="U99" s="4"/>
      <c r="V99" s="4"/>
      <c r="W99" s="4"/>
      <c r="X99" s="4">
        <f t="shared" si="8"/>
        <v>44.56875559544312</v>
      </c>
      <c r="Y99" s="4">
        <f t="shared" si="9"/>
        <v>-3.3557683879584985</v>
      </c>
    </row>
    <row r="100" spans="2:25" ht="12.75">
      <c r="B100" s="4">
        <f ca="1" t="shared" si="0"/>
        <v>41.84532944356435</v>
      </c>
      <c r="C100" s="4"/>
      <c r="D100" s="4">
        <f ca="1" t="shared" si="1"/>
        <v>38.070354971098155</v>
      </c>
      <c r="E100" s="7">
        <f ca="1" t="shared" si="2"/>
        <v>1139.3659574005567</v>
      </c>
      <c r="F100" s="4"/>
      <c r="G100" s="4"/>
      <c r="H100" s="4"/>
      <c r="I100" s="4"/>
      <c r="J100" s="4"/>
      <c r="K100" s="4"/>
      <c r="L100" s="4"/>
      <c r="M100" s="4">
        <f ca="1" t="shared" si="3"/>
        <v>61.455307436245874</v>
      </c>
      <c r="N100" s="4"/>
      <c r="O100" s="4">
        <f ca="1" t="shared" si="4"/>
        <v>66.50336394746158</v>
      </c>
      <c r="P100" s="7">
        <f ca="1" t="shared" si="5"/>
        <v>1928.8612783920676</v>
      </c>
      <c r="Q100" s="4">
        <f t="shared" si="6"/>
        <v>57.558343299876036</v>
      </c>
      <c r="R100" s="4"/>
      <c r="S100" s="4">
        <f t="shared" si="7"/>
        <v>58.36202167806315</v>
      </c>
      <c r="T100" s="4">
        <f t="shared" si="10"/>
        <v>8.141342269398429</v>
      </c>
      <c r="U100" s="4"/>
      <c r="V100" s="4"/>
      <c r="W100" s="4"/>
      <c r="X100" s="4">
        <f t="shared" si="8"/>
        <v>62.030853623668804</v>
      </c>
      <c r="Y100" s="4">
        <f t="shared" si="9"/>
        <v>8.945020647585544</v>
      </c>
    </row>
    <row r="101" spans="2:25" ht="12.75">
      <c r="B101" s="4">
        <f ca="1" t="shared" si="0"/>
        <v>70.54108833639717</v>
      </c>
      <c r="C101" s="4"/>
      <c r="D101" s="4">
        <f ca="1" t="shared" si="1"/>
        <v>76.94914683125005</v>
      </c>
      <c r="E101" s="7">
        <f ca="1" t="shared" si="2"/>
        <v>2492.2930457466073</v>
      </c>
      <c r="F101" s="4"/>
      <c r="G101" s="4"/>
      <c r="H101" s="4"/>
      <c r="I101" s="4"/>
      <c r="J101" s="4"/>
      <c r="K101" s="4"/>
      <c r="L101" s="4"/>
      <c r="M101" s="4">
        <f ca="1" t="shared" si="3"/>
        <v>43.35639494462141</v>
      </c>
      <c r="N101" s="4"/>
      <c r="O101" s="4">
        <f ca="1" t="shared" si="4"/>
        <v>41.51378021492918</v>
      </c>
      <c r="P101" s="7">
        <f ca="1" t="shared" si="5"/>
        <v>1122.7351423820255</v>
      </c>
      <c r="Q101" s="4">
        <f t="shared" si="6"/>
        <v>37.27835929262052</v>
      </c>
      <c r="R101" s="4"/>
      <c r="S101" s="4">
        <f t="shared" si="7"/>
        <v>37.63251592824134</v>
      </c>
      <c r="T101" s="4">
        <f t="shared" si="10"/>
        <v>3.8812642866878377</v>
      </c>
      <c r="U101" s="4"/>
      <c r="V101" s="4"/>
      <c r="W101" s="4"/>
      <c r="X101" s="4">
        <f t="shared" si="8"/>
        <v>39.39606975377485</v>
      </c>
      <c r="Y101" s="4">
        <f t="shared" si="9"/>
        <v>4.235420922308656</v>
      </c>
    </row>
    <row r="102" spans="2:25" ht="12.75">
      <c r="B102" s="4">
        <f ca="1" t="shared" si="0"/>
        <v>58.66415120105431</v>
      </c>
      <c r="C102" s="4"/>
      <c r="D102" s="4">
        <f ca="1" t="shared" si="1"/>
        <v>62.12552058840461</v>
      </c>
      <c r="E102" s="7">
        <f ca="1" t="shared" si="2"/>
        <v>1984.3278756986406</v>
      </c>
      <c r="F102" s="4"/>
      <c r="G102" s="4"/>
      <c r="H102" s="4"/>
      <c r="I102" s="4"/>
      <c r="J102" s="4"/>
      <c r="K102" s="4"/>
      <c r="L102" s="4"/>
      <c r="M102" s="4">
        <f ca="1" t="shared" si="3"/>
        <v>45.43559670731304</v>
      </c>
      <c r="N102" s="4"/>
      <c r="O102" s="4">
        <f ca="1" t="shared" si="4"/>
        <v>48.134615390557755</v>
      </c>
      <c r="P102" s="7">
        <f ca="1" t="shared" si="5"/>
        <v>1439.8259752965082</v>
      </c>
      <c r="Q102" s="4">
        <f t="shared" si="6"/>
        <v>45.255519110538806</v>
      </c>
      <c r="R102" s="4"/>
      <c r="S102" s="4">
        <f t="shared" si="7"/>
        <v>45.786495746648654</v>
      </c>
      <c r="T102" s="4">
        <f t="shared" si="10"/>
        <v>2.3481196439091008</v>
      </c>
      <c r="U102" s="4"/>
      <c r="V102" s="4"/>
      <c r="W102" s="4"/>
      <c r="X102" s="4">
        <f t="shared" si="8"/>
        <v>46.69506725054828</v>
      </c>
      <c r="Y102" s="4">
        <f t="shared" si="9"/>
        <v>2.879096280018949</v>
      </c>
    </row>
    <row r="103" spans="2:25" ht="12.75">
      <c r="B103" s="4">
        <f ca="1" t="shared" si="0"/>
        <v>50.8962820074735</v>
      </c>
      <c r="C103" s="4"/>
      <c r="D103" s="4">
        <f ca="1" t="shared" si="1"/>
        <v>51.849111049901474</v>
      </c>
      <c r="E103" s="7">
        <f ca="1" t="shared" si="2"/>
        <v>1546.7322395470917</v>
      </c>
      <c r="F103" s="4"/>
      <c r="G103" s="4"/>
      <c r="H103" s="4"/>
      <c r="I103" s="4"/>
      <c r="J103" s="4"/>
      <c r="K103" s="4"/>
      <c r="L103" s="4"/>
      <c r="M103" s="4">
        <f ca="1" t="shared" si="3"/>
        <v>56.90115927364317</v>
      </c>
      <c r="N103" s="4"/>
      <c r="O103" s="4">
        <f ca="1" t="shared" si="4"/>
        <v>61.236636045773295</v>
      </c>
      <c r="P103" s="7">
        <f ca="1" t="shared" si="5"/>
        <v>1768.1163077793829</v>
      </c>
      <c r="Q103" s="4">
        <f t="shared" si="6"/>
        <v>53.51442847358464</v>
      </c>
      <c r="R103" s="4"/>
      <c r="S103" s="4">
        <f t="shared" si="7"/>
        <v>54.22847030970871</v>
      </c>
      <c r="T103" s="4">
        <f t="shared" si="10"/>
        <v>7.0081657360645835</v>
      </c>
      <c r="U103" s="4"/>
      <c r="V103" s="4"/>
      <c r="W103" s="4"/>
      <c r="X103" s="4">
        <f t="shared" si="8"/>
        <v>57.37553225967896</v>
      </c>
      <c r="Y103" s="4">
        <f t="shared" si="9"/>
        <v>7.722207572188658</v>
      </c>
    </row>
    <row r="104" spans="2:25" ht="12.75">
      <c r="B104" s="4">
        <f ca="1" t="shared" si="0"/>
        <v>50.014315554008334</v>
      </c>
      <c r="C104" s="4"/>
      <c r="D104" s="4">
        <f ca="1" t="shared" si="1"/>
        <v>44.177571699282375</v>
      </c>
      <c r="E104" s="7">
        <f ca="1" t="shared" si="2"/>
        <v>1595.5176319728132</v>
      </c>
      <c r="F104" s="4"/>
      <c r="G104" s="4"/>
      <c r="H104" s="4"/>
      <c r="I104" s="4"/>
      <c r="J104" s="4"/>
      <c r="K104" s="4"/>
      <c r="L104" s="4"/>
      <c r="M104" s="4">
        <f ca="1" t="shared" si="3"/>
        <v>47.6291370659831</v>
      </c>
      <c r="N104" s="4"/>
      <c r="O104" s="4">
        <f ca="1" t="shared" si="4"/>
        <v>43.93179410175841</v>
      </c>
      <c r="P104" s="7">
        <f ca="1" t="shared" si="5"/>
        <v>1248.8346746705306</v>
      </c>
      <c r="Q104" s="4">
        <f t="shared" si="6"/>
        <v>40.450687274430834</v>
      </c>
      <c r="R104" s="4"/>
      <c r="S104" s="4">
        <f t="shared" si="7"/>
        <v>40.87516104648849</v>
      </c>
      <c r="T104" s="4">
        <f t="shared" si="10"/>
        <v>3.05663305526992</v>
      </c>
      <c r="U104" s="4"/>
      <c r="V104" s="4"/>
      <c r="W104" s="4"/>
      <c r="X104" s="4">
        <f t="shared" si="8"/>
        <v>42.191240688094624</v>
      </c>
      <c r="Y104" s="4">
        <f t="shared" si="9"/>
        <v>3.4811068273275794</v>
      </c>
    </row>
    <row r="105" spans="2:25" ht="12.75">
      <c r="B105" s="4">
        <f ca="1" t="shared" si="0"/>
        <v>33.938724297281986</v>
      </c>
      <c r="C105" s="4"/>
      <c r="D105" s="4">
        <f ca="1" t="shared" si="1"/>
        <v>29.644927950191835</v>
      </c>
      <c r="E105" s="7">
        <f ca="1" t="shared" si="2"/>
        <v>1116.8596864132435</v>
      </c>
      <c r="F105" s="4"/>
      <c r="G105" s="4"/>
      <c r="H105" s="4"/>
      <c r="I105" s="4"/>
      <c r="J105" s="4"/>
      <c r="K105" s="4"/>
      <c r="L105" s="4"/>
      <c r="M105" s="4">
        <f ca="1" t="shared" si="3"/>
        <v>54.314925621510355</v>
      </c>
      <c r="N105" s="4"/>
      <c r="O105" s="4">
        <f ca="1" t="shared" si="4"/>
        <v>55.70165440283286</v>
      </c>
      <c r="P105" s="7">
        <f ca="1" t="shared" si="5"/>
        <v>1361.9540409045553</v>
      </c>
      <c r="Q105" s="4">
        <f t="shared" si="6"/>
        <v>43.29646889055787</v>
      </c>
      <c r="R105" s="4"/>
      <c r="S105" s="4">
        <f t="shared" si="7"/>
        <v>43.7840216428843</v>
      </c>
      <c r="T105" s="4">
        <f t="shared" si="10"/>
        <v>11.91763275994856</v>
      </c>
      <c r="U105" s="4"/>
      <c r="V105" s="4"/>
      <c r="W105" s="4"/>
      <c r="X105" s="4">
        <f t="shared" si="8"/>
        <v>49.49906164669537</v>
      </c>
      <c r="Y105" s="4">
        <f t="shared" si="9"/>
        <v>12.40518551227499</v>
      </c>
    </row>
    <row r="106" spans="2:25" ht="12.75">
      <c r="B106" s="4">
        <f ca="1" t="shared" si="0"/>
        <v>44.879619543271545</v>
      </c>
      <c r="C106" s="4"/>
      <c r="D106" s="4">
        <f ca="1" t="shared" si="1"/>
        <v>44.82812212095406</v>
      </c>
      <c r="E106" s="7">
        <f ca="1" t="shared" si="2"/>
        <v>1281.0924915990447</v>
      </c>
      <c r="F106" s="4"/>
      <c r="G106" s="4"/>
      <c r="H106" s="4"/>
      <c r="I106" s="4"/>
      <c r="J106" s="4"/>
      <c r="K106" s="4"/>
      <c r="L106" s="4"/>
      <c r="M106" s="4">
        <f ca="1" t="shared" si="3"/>
        <v>43.37869822166415</v>
      </c>
      <c r="N106" s="4"/>
      <c r="O106" s="4">
        <f ca="1" t="shared" si="4"/>
        <v>40.529711298157885</v>
      </c>
      <c r="P106" s="7">
        <f ca="1" t="shared" si="5"/>
        <v>1914.5307743257424</v>
      </c>
      <c r="Q106" s="4">
        <f t="shared" si="6"/>
        <v>57.197826030557074</v>
      </c>
      <c r="R106" s="4"/>
      <c r="S106" s="4">
        <f t="shared" si="7"/>
        <v>57.993513260867964</v>
      </c>
      <c r="T106" s="4">
        <f t="shared" si="10"/>
        <v>-17.46380196271008</v>
      </c>
      <c r="U106" s="4"/>
      <c r="V106" s="4"/>
      <c r="W106" s="4"/>
      <c r="X106" s="4">
        <f t="shared" si="8"/>
        <v>48.86376866435748</v>
      </c>
      <c r="Y106" s="4">
        <f t="shared" si="9"/>
        <v>-16.66811473239919</v>
      </c>
    </row>
    <row r="107" spans="2:25" ht="12.75">
      <c r="B107" s="4">
        <f ca="1" t="shared" si="0"/>
        <v>48.643191697861845</v>
      </c>
      <c r="C107" s="4"/>
      <c r="D107" s="4">
        <f ca="1" t="shared" si="1"/>
        <v>48.86567363659413</v>
      </c>
      <c r="E107" s="7">
        <f ca="1" t="shared" si="2"/>
        <v>1457.3558065708414</v>
      </c>
      <c r="F107" s="4"/>
      <c r="G107" s="4"/>
      <c r="H107" s="4"/>
      <c r="I107" s="4"/>
      <c r="J107" s="4"/>
      <c r="K107" s="4"/>
      <c r="L107" s="4"/>
      <c r="M107" s="4">
        <f ca="1" t="shared" si="3"/>
        <v>84.61004409513335</v>
      </c>
      <c r="N107" s="4"/>
      <c r="O107" s="4">
        <f ca="1" t="shared" si="4"/>
        <v>80.80624664106152</v>
      </c>
      <c r="P107" s="7">
        <f ca="1" t="shared" si="5"/>
        <v>2726.5223342277045</v>
      </c>
      <c r="Q107" s="4">
        <f t="shared" si="6"/>
        <v>77.6253684624937</v>
      </c>
      <c r="R107" s="4"/>
      <c r="S107" s="4">
        <f t="shared" si="7"/>
        <v>78.87384818352183</v>
      </c>
      <c r="T107" s="4">
        <f t="shared" si="10"/>
        <v>1.9323984575396906</v>
      </c>
      <c r="U107" s="4"/>
      <c r="V107" s="4"/>
      <c r="W107" s="4"/>
      <c r="X107" s="4">
        <f t="shared" si="8"/>
        <v>79.2158075517776</v>
      </c>
      <c r="Y107" s="4">
        <f t="shared" si="9"/>
        <v>3.1808781785678235</v>
      </c>
    </row>
    <row r="108" spans="2:25" ht="12.75">
      <c r="B108" s="4">
        <f ca="1" t="shared" si="0"/>
        <v>18.800843151917928</v>
      </c>
      <c r="C108" s="4"/>
      <c r="D108" s="4">
        <f ca="1" t="shared" si="1"/>
        <v>20.671357351286073</v>
      </c>
      <c r="E108" s="7">
        <f ca="1" t="shared" si="2"/>
        <v>922.6551950082011</v>
      </c>
      <c r="F108" s="4"/>
      <c r="G108" s="4"/>
      <c r="H108" s="4"/>
      <c r="I108" s="4"/>
      <c r="J108" s="4"/>
      <c r="K108" s="4"/>
      <c r="L108" s="4"/>
      <c r="M108" s="4">
        <f ca="1" t="shared" si="3"/>
        <v>80.59951701920434</v>
      </c>
      <c r="N108" s="4"/>
      <c r="O108" s="4">
        <f ca="1" t="shared" si="4"/>
        <v>85.9899843322181</v>
      </c>
      <c r="P108" s="7">
        <f ca="1" t="shared" si="5"/>
        <v>2527.573722934587</v>
      </c>
      <c r="Q108" s="4">
        <f t="shared" si="6"/>
        <v>72.62035190855845</v>
      </c>
      <c r="R108" s="4"/>
      <c r="S108" s="4">
        <f t="shared" si="7"/>
        <v>73.75789151434324</v>
      </c>
      <c r="T108" s="4">
        <f t="shared" si="10"/>
        <v>12.232092817874857</v>
      </c>
      <c r="U108" s="4"/>
      <c r="V108" s="4"/>
      <c r="W108" s="4"/>
      <c r="X108" s="4">
        <f t="shared" si="8"/>
        <v>79.30516812038827</v>
      </c>
      <c r="Y108" s="4">
        <f t="shared" si="9"/>
        <v>13.369632423659652</v>
      </c>
    </row>
    <row r="109" spans="2:25" ht="12.75">
      <c r="B109" s="4">
        <f ca="1" t="shared" si="0"/>
        <v>36.34327884969774</v>
      </c>
      <c r="C109" s="4"/>
      <c r="D109" s="4">
        <f ca="1" t="shared" si="1"/>
        <v>35.16652087652807</v>
      </c>
      <c r="E109" s="7">
        <f ca="1" t="shared" si="2"/>
        <v>1523.740854226269</v>
      </c>
      <c r="F109" s="4"/>
      <c r="G109" s="4"/>
      <c r="H109" s="4"/>
      <c r="I109" s="4"/>
      <c r="J109" s="4"/>
      <c r="K109" s="4"/>
      <c r="L109" s="4"/>
      <c r="M109" s="4">
        <f ca="1" t="shared" si="3"/>
        <v>64.602811340886</v>
      </c>
      <c r="N109" s="4"/>
      <c r="O109" s="4">
        <f ca="1" t="shared" si="4"/>
        <v>59.10308437031718</v>
      </c>
      <c r="P109" s="7">
        <f ca="1" t="shared" si="5"/>
        <v>2024.8984681600837</v>
      </c>
      <c r="Q109" s="4">
        <f t="shared" si="6"/>
        <v>59.97438290657707</v>
      </c>
      <c r="R109" s="4"/>
      <c r="S109" s="4">
        <f t="shared" si="7"/>
        <v>60.831614696528455</v>
      </c>
      <c r="T109" s="4">
        <f t="shared" si="10"/>
        <v>-1.7285303262112777</v>
      </c>
      <c r="U109" s="4"/>
      <c r="V109" s="4"/>
      <c r="W109" s="4"/>
      <c r="X109" s="4">
        <f t="shared" si="8"/>
        <v>59.53873363844713</v>
      </c>
      <c r="Y109" s="4">
        <f t="shared" si="9"/>
        <v>-0.8712985362598928</v>
      </c>
    </row>
    <row r="110" spans="2:25" ht="12.75">
      <c r="B110" s="4">
        <f aca="true" ca="1" t="shared" si="11" ref="B110:B173">$B$33+$B$35*NORMINV(RAND(),0,1)</f>
        <v>45.97740837930874</v>
      </c>
      <c r="C110" s="4"/>
      <c r="D110" s="4">
        <f aca="true" ca="1" t="shared" si="12" ref="D110:D173">$D$33*B110+$D$35+$D$37*NORMINV(RAND(),0,1)</f>
        <v>45.4693672697286</v>
      </c>
      <c r="E110" s="7">
        <f aca="true" ca="1" t="shared" si="13" ref="E110:E173">$E$33*B110+$E$35+$E$37*NORMINV(RAND(),0,1)</f>
        <v>1426.2969799914206</v>
      </c>
      <c r="F110" s="4"/>
      <c r="G110" s="4"/>
      <c r="H110" s="4"/>
      <c r="I110" s="4"/>
      <c r="J110" s="4"/>
      <c r="K110" s="4"/>
      <c r="L110" s="4"/>
      <c r="M110" s="4">
        <f aca="true" ca="1" t="shared" si="14" ref="M110:M173">$B$33+$B$35*NORMINV(RAND(),0,1)</f>
        <v>30.60427356952983</v>
      </c>
      <c r="N110" s="4"/>
      <c r="O110" s="4">
        <f aca="true" ca="1" t="shared" si="15" ref="O110:O173">$D$33*M110+$D$35+$D$37*NORMINV(RAND(),0,1)</f>
        <v>31.28199270025514</v>
      </c>
      <c r="P110" s="7">
        <f aca="true" ca="1" t="shared" si="16" ref="P110:P173">$E$33*M110+$E$35+$E$37*NORMINV(RAND(),0,1)</f>
        <v>1061.384146358156</v>
      </c>
      <c r="Q110" s="4">
        <f aca="true" t="shared" si="17" ref="Q110:Q173">$J$33*P110+$J$35</f>
        <v>35.73493182809061</v>
      </c>
      <c r="R110" s="4"/>
      <c r="S110" s="4">
        <f aca="true" t="shared" si="18" ref="S110:S173">$Q$33*Q110+$Q$35</f>
        <v>36.05487718410036</v>
      </c>
      <c r="T110" s="4">
        <f aca="true" t="shared" si="19" ref="T110:T173">O110-S110</f>
        <v>-4.772884483845221</v>
      </c>
      <c r="U110" s="4"/>
      <c r="V110" s="4"/>
      <c r="W110" s="4"/>
      <c r="X110" s="4">
        <f aca="true" t="shared" si="20" ref="X110:X173">(O110+Q110)/2</f>
        <v>33.50846226417288</v>
      </c>
      <c r="Y110" s="4">
        <f aca="true" t="shared" si="21" ref="Y110:Y173">O110-Q110</f>
        <v>-4.452939127835467</v>
      </c>
    </row>
    <row r="111" spans="2:25" ht="12.75">
      <c r="B111" s="4">
        <f ca="1" t="shared" si="11"/>
        <v>45.52500210477708</v>
      </c>
      <c r="C111" s="4"/>
      <c r="D111" s="4">
        <f ca="1" t="shared" si="12"/>
        <v>42.7908631429233</v>
      </c>
      <c r="E111" s="7">
        <f ca="1" t="shared" si="13"/>
        <v>1904.5174053106382</v>
      </c>
      <c r="F111" s="4"/>
      <c r="G111" s="4"/>
      <c r="H111" s="4"/>
      <c r="I111" s="4"/>
      <c r="J111" s="4"/>
      <c r="K111" s="4"/>
      <c r="L111" s="4"/>
      <c r="M111" s="4">
        <f ca="1" t="shared" si="14"/>
        <v>44.772257507964305</v>
      </c>
      <c r="N111" s="4"/>
      <c r="O111" s="4">
        <f ca="1" t="shared" si="15"/>
        <v>45.530649019533925</v>
      </c>
      <c r="P111" s="7">
        <f ca="1" t="shared" si="16"/>
        <v>1461.852044509501</v>
      </c>
      <c r="Q111" s="4">
        <f t="shared" si="17"/>
        <v>45.809636278347185</v>
      </c>
      <c r="R111" s="4"/>
      <c r="S111" s="4">
        <f t="shared" si="18"/>
        <v>46.352895355842094</v>
      </c>
      <c r="T111" s="4">
        <f t="shared" si="19"/>
        <v>-0.8222463363081687</v>
      </c>
      <c r="U111" s="4"/>
      <c r="V111" s="4"/>
      <c r="W111" s="4"/>
      <c r="X111" s="4">
        <f t="shared" si="20"/>
        <v>45.670142648940555</v>
      </c>
      <c r="Y111" s="4">
        <f t="shared" si="21"/>
        <v>-0.2789872588132596</v>
      </c>
    </row>
    <row r="112" spans="2:25" ht="12.75">
      <c r="B112" s="4">
        <f ca="1" t="shared" si="11"/>
        <v>42.436733900411554</v>
      </c>
      <c r="C112" s="4"/>
      <c r="D112" s="4">
        <f ca="1" t="shared" si="12"/>
        <v>42.959700708677275</v>
      </c>
      <c r="E112" s="7">
        <f ca="1" t="shared" si="13"/>
        <v>1375.1984811229165</v>
      </c>
      <c r="F112" s="4"/>
      <c r="G112" s="4"/>
      <c r="H112" s="4"/>
      <c r="I112" s="4"/>
      <c r="J112" s="4"/>
      <c r="K112" s="4"/>
      <c r="L112" s="4"/>
      <c r="M112" s="4">
        <f ca="1" t="shared" si="14"/>
        <v>57.73458409633123</v>
      </c>
      <c r="N112" s="4"/>
      <c r="O112" s="4">
        <f ca="1" t="shared" si="15"/>
        <v>55.98115745610369</v>
      </c>
      <c r="P112" s="7">
        <f ca="1" t="shared" si="16"/>
        <v>1668.7729396181633</v>
      </c>
      <c r="Q112" s="4">
        <f t="shared" si="17"/>
        <v>51.01521423459694</v>
      </c>
      <c r="R112" s="4"/>
      <c r="S112" s="4">
        <f t="shared" si="18"/>
        <v>51.67385902803329</v>
      </c>
      <c r="T112" s="4">
        <f t="shared" si="19"/>
        <v>4.307298428070396</v>
      </c>
      <c r="U112" s="4"/>
      <c r="V112" s="4"/>
      <c r="W112" s="4"/>
      <c r="X112" s="4">
        <f t="shared" si="20"/>
        <v>53.498185845350314</v>
      </c>
      <c r="Y112" s="4">
        <f t="shared" si="21"/>
        <v>4.965943221506748</v>
      </c>
    </row>
    <row r="113" spans="2:25" ht="12.75">
      <c r="B113" s="4">
        <f ca="1" t="shared" si="11"/>
        <v>41.82032064954589</v>
      </c>
      <c r="C113" s="4"/>
      <c r="D113" s="4">
        <f ca="1" t="shared" si="12"/>
        <v>45.97032574650549</v>
      </c>
      <c r="E113" s="7">
        <f ca="1" t="shared" si="13"/>
        <v>1509.4979058264892</v>
      </c>
      <c r="F113" s="4"/>
      <c r="G113" s="4"/>
      <c r="H113" s="4"/>
      <c r="I113" s="4"/>
      <c r="J113" s="4"/>
      <c r="K113" s="4"/>
      <c r="L113" s="4"/>
      <c r="M113" s="4">
        <f ca="1" t="shared" si="14"/>
        <v>56.495547730235415</v>
      </c>
      <c r="N113" s="4"/>
      <c r="O113" s="4">
        <f ca="1" t="shared" si="15"/>
        <v>60.019572331705476</v>
      </c>
      <c r="P113" s="7">
        <f ca="1" t="shared" si="16"/>
        <v>1903.7077355650094</v>
      </c>
      <c r="Q113" s="4">
        <f t="shared" si="17"/>
        <v>56.92554723549908</v>
      </c>
      <c r="R113" s="4"/>
      <c r="S113" s="4">
        <f t="shared" si="18"/>
        <v>57.715199192883986</v>
      </c>
      <c r="T113" s="4">
        <f t="shared" si="19"/>
        <v>2.3043731388214894</v>
      </c>
      <c r="U113" s="4"/>
      <c r="V113" s="4"/>
      <c r="W113" s="4"/>
      <c r="X113" s="4">
        <f t="shared" si="20"/>
        <v>58.47255978360228</v>
      </c>
      <c r="Y113" s="4">
        <f t="shared" si="21"/>
        <v>3.094025096206394</v>
      </c>
    </row>
    <row r="114" spans="2:25" ht="12.75">
      <c r="B114" s="4">
        <f ca="1" t="shared" si="11"/>
        <v>43.454034560088616</v>
      </c>
      <c r="C114" s="4"/>
      <c r="D114" s="4">
        <f ca="1" t="shared" si="12"/>
        <v>40.26291318286074</v>
      </c>
      <c r="E114" s="7">
        <f ca="1" t="shared" si="13"/>
        <v>1172.5800304814063</v>
      </c>
      <c r="F114" s="4"/>
      <c r="G114" s="4"/>
      <c r="H114" s="4"/>
      <c r="I114" s="4"/>
      <c r="J114" s="4"/>
      <c r="K114" s="4"/>
      <c r="L114" s="4"/>
      <c r="M114" s="4">
        <f ca="1" t="shared" si="14"/>
        <v>31.54323722332313</v>
      </c>
      <c r="N114" s="4"/>
      <c r="O114" s="4">
        <f ca="1" t="shared" si="15"/>
        <v>32.94104778435865</v>
      </c>
      <c r="P114" s="7">
        <f ca="1" t="shared" si="16"/>
        <v>869.6620785921444</v>
      </c>
      <c r="Q114" s="4">
        <f t="shared" si="17"/>
        <v>30.911715839365694</v>
      </c>
      <c r="R114" s="4"/>
      <c r="S114" s="4">
        <f t="shared" si="18"/>
        <v>31.12475083216956</v>
      </c>
      <c r="T114" s="4">
        <f t="shared" si="19"/>
        <v>1.8162969521890915</v>
      </c>
      <c r="U114" s="4"/>
      <c r="V114" s="4"/>
      <c r="W114" s="4"/>
      <c r="X114" s="4">
        <f t="shared" si="20"/>
        <v>31.92638181186217</v>
      </c>
      <c r="Y114" s="4">
        <f t="shared" si="21"/>
        <v>2.0293319449929577</v>
      </c>
    </row>
    <row r="115" spans="2:25" ht="12.75">
      <c r="B115" s="4">
        <f ca="1" t="shared" si="11"/>
        <v>60.519409510078574</v>
      </c>
      <c r="C115" s="4"/>
      <c r="D115" s="4">
        <f ca="1" t="shared" si="12"/>
        <v>61.410632031755405</v>
      </c>
      <c r="E115" s="7">
        <f ca="1" t="shared" si="13"/>
        <v>1581.9733899490625</v>
      </c>
      <c r="F115" s="4"/>
      <c r="G115" s="4"/>
      <c r="H115" s="4"/>
      <c r="I115" s="4"/>
      <c r="J115" s="4"/>
      <c r="K115" s="4"/>
      <c r="L115" s="4"/>
      <c r="M115" s="4">
        <f ca="1" t="shared" si="14"/>
        <v>43.20276398035131</v>
      </c>
      <c r="N115" s="4"/>
      <c r="O115" s="4">
        <f ca="1" t="shared" si="15"/>
        <v>45.3112318093592</v>
      </c>
      <c r="P115" s="7">
        <f ca="1" t="shared" si="16"/>
        <v>1201.1634377374792</v>
      </c>
      <c r="Q115" s="4">
        <f t="shared" si="17"/>
        <v>39.251406070879426</v>
      </c>
      <c r="R115" s="4"/>
      <c r="S115" s="4">
        <f t="shared" si="18"/>
        <v>39.6492968349695</v>
      </c>
      <c r="T115" s="4">
        <f t="shared" si="19"/>
        <v>5.661934974389702</v>
      </c>
      <c r="U115" s="4"/>
      <c r="V115" s="4"/>
      <c r="W115" s="4"/>
      <c r="X115" s="4">
        <f t="shared" si="20"/>
        <v>42.28131894011931</v>
      </c>
      <c r="Y115" s="4">
        <f t="shared" si="21"/>
        <v>6.059825738479773</v>
      </c>
    </row>
    <row r="116" spans="2:25" ht="12.75">
      <c r="B116" s="4">
        <f ca="1" t="shared" si="11"/>
        <v>58.9729086558292</v>
      </c>
      <c r="C116" s="4"/>
      <c r="D116" s="4">
        <f ca="1" t="shared" si="12"/>
        <v>61.54479606713439</v>
      </c>
      <c r="E116" s="7">
        <f ca="1" t="shared" si="13"/>
        <v>1711.7803095578151</v>
      </c>
      <c r="F116" s="4"/>
      <c r="G116" s="4"/>
      <c r="H116" s="4"/>
      <c r="I116" s="4"/>
      <c r="J116" s="4"/>
      <c r="K116" s="4"/>
      <c r="L116" s="4"/>
      <c r="M116" s="4">
        <f ca="1" t="shared" si="14"/>
        <v>51.12272140453795</v>
      </c>
      <c r="N116" s="4"/>
      <c r="O116" s="4">
        <f ca="1" t="shared" si="15"/>
        <v>52.39141565635165</v>
      </c>
      <c r="P116" s="7">
        <f ca="1" t="shared" si="16"/>
        <v>1632.560698489082</v>
      </c>
      <c r="Q116" s="4">
        <f t="shared" si="17"/>
        <v>50.10421080950082</v>
      </c>
      <c r="R116" s="4"/>
      <c r="S116" s="4">
        <f t="shared" si="18"/>
        <v>50.74266249790382</v>
      </c>
      <c r="T116" s="4">
        <f t="shared" si="19"/>
        <v>1.6487531584478248</v>
      </c>
      <c r="U116" s="4"/>
      <c r="V116" s="4"/>
      <c r="W116" s="4"/>
      <c r="X116" s="4">
        <f t="shared" si="20"/>
        <v>51.247813232926234</v>
      </c>
      <c r="Y116" s="4">
        <f t="shared" si="21"/>
        <v>2.287204846850827</v>
      </c>
    </row>
    <row r="117" spans="2:25" ht="12.75">
      <c r="B117" s="4">
        <f ca="1" t="shared" si="11"/>
        <v>62.117330692808686</v>
      </c>
      <c r="C117" s="4"/>
      <c r="D117" s="4">
        <f ca="1" t="shared" si="12"/>
        <v>59.93306622421159</v>
      </c>
      <c r="E117" s="7">
        <f ca="1" t="shared" si="13"/>
        <v>2245.044216095181</v>
      </c>
      <c r="F117" s="4"/>
      <c r="G117" s="4"/>
      <c r="H117" s="4"/>
      <c r="I117" s="4"/>
      <c r="J117" s="4"/>
      <c r="K117" s="4"/>
      <c r="L117" s="4"/>
      <c r="M117" s="4">
        <f ca="1" t="shared" si="14"/>
        <v>51.30443823721029</v>
      </c>
      <c r="N117" s="4"/>
      <c r="O117" s="4">
        <f ca="1" t="shared" si="15"/>
        <v>48.692936510090384</v>
      </c>
      <c r="P117" s="7">
        <f ca="1" t="shared" si="16"/>
        <v>1775.2658586203866</v>
      </c>
      <c r="Q117" s="4">
        <f t="shared" si="17"/>
        <v>53.694292108117395</v>
      </c>
      <c r="R117" s="4"/>
      <c r="S117" s="4">
        <f t="shared" si="18"/>
        <v>54.41232076269214</v>
      </c>
      <c r="T117" s="4">
        <f t="shared" si="19"/>
        <v>-5.719384252601756</v>
      </c>
      <c r="U117" s="4"/>
      <c r="V117" s="4"/>
      <c r="W117" s="4"/>
      <c r="X117" s="4">
        <f t="shared" si="20"/>
        <v>51.19361430910389</v>
      </c>
      <c r="Y117" s="4">
        <f t="shared" si="21"/>
        <v>-5.001355598027011</v>
      </c>
    </row>
    <row r="118" spans="2:25" ht="12.75">
      <c r="B118" s="4">
        <f ca="1" t="shared" si="11"/>
        <v>41.29824698164577</v>
      </c>
      <c r="C118" s="4"/>
      <c r="D118" s="4">
        <f ca="1" t="shared" si="12"/>
        <v>41.14820007660347</v>
      </c>
      <c r="E118" s="7">
        <f ca="1" t="shared" si="13"/>
        <v>1202.2651615296072</v>
      </c>
      <c r="F118" s="4"/>
      <c r="G118" s="4"/>
      <c r="H118" s="4"/>
      <c r="I118" s="4"/>
      <c r="J118" s="4"/>
      <c r="K118" s="4"/>
      <c r="L118" s="4"/>
      <c r="M118" s="4">
        <f ca="1" t="shared" si="14"/>
        <v>75.4812379447412</v>
      </c>
      <c r="N118" s="4"/>
      <c r="O118" s="4">
        <f ca="1" t="shared" si="15"/>
        <v>77.6227474730414</v>
      </c>
      <c r="P118" s="7">
        <f ca="1" t="shared" si="16"/>
        <v>2188.5529991785734</v>
      </c>
      <c r="Q118" s="4">
        <f t="shared" si="17"/>
        <v>64.09149451419344</v>
      </c>
      <c r="R118" s="4"/>
      <c r="S118" s="4">
        <f t="shared" si="18"/>
        <v>65.03998531024334</v>
      </c>
      <c r="T118" s="4">
        <f t="shared" si="19"/>
        <v>12.582762162798062</v>
      </c>
      <c r="U118" s="4"/>
      <c r="V118" s="4"/>
      <c r="W118" s="4"/>
      <c r="X118" s="4">
        <f t="shared" si="20"/>
        <v>70.85712099361743</v>
      </c>
      <c r="Y118" s="4">
        <f t="shared" si="21"/>
        <v>13.531252958847958</v>
      </c>
    </row>
    <row r="119" spans="2:25" ht="12.75">
      <c r="B119" s="4">
        <f ca="1" t="shared" si="11"/>
        <v>62.428330995223874</v>
      </c>
      <c r="C119" s="4"/>
      <c r="D119" s="4">
        <f ca="1" t="shared" si="12"/>
        <v>60.50198870576933</v>
      </c>
      <c r="E119" s="7">
        <f ca="1" t="shared" si="13"/>
        <v>2078.6840224503358</v>
      </c>
      <c r="F119" s="4"/>
      <c r="G119" s="4"/>
      <c r="H119" s="4"/>
      <c r="I119" s="4"/>
      <c r="J119" s="4"/>
      <c r="K119" s="4"/>
      <c r="L119" s="4"/>
      <c r="M119" s="4">
        <f ca="1" t="shared" si="14"/>
        <v>34.22877643198139</v>
      </c>
      <c r="N119" s="4"/>
      <c r="O119" s="4">
        <f ca="1" t="shared" si="15"/>
        <v>33.3973928273169</v>
      </c>
      <c r="P119" s="7">
        <f ca="1" t="shared" si="16"/>
        <v>911.6904984730074</v>
      </c>
      <c r="Q119" s="4">
        <f t="shared" si="17"/>
        <v>31.96903881273162</v>
      </c>
      <c r="R119" s="4"/>
      <c r="S119" s="4">
        <f t="shared" si="18"/>
        <v>32.20551019805299</v>
      </c>
      <c r="T119" s="4">
        <f t="shared" si="19"/>
        <v>1.1918826292639082</v>
      </c>
      <c r="U119" s="4"/>
      <c r="V119" s="4"/>
      <c r="W119" s="4"/>
      <c r="X119" s="4">
        <f t="shared" si="20"/>
        <v>32.68321582002426</v>
      </c>
      <c r="Y119" s="4">
        <f t="shared" si="21"/>
        <v>1.428354014585281</v>
      </c>
    </row>
    <row r="120" spans="2:25" ht="12.75">
      <c r="B120" s="4">
        <f ca="1" t="shared" si="11"/>
        <v>53.11495266499334</v>
      </c>
      <c r="C120" s="4"/>
      <c r="D120" s="4">
        <f ca="1" t="shared" si="12"/>
        <v>53.922166865421744</v>
      </c>
      <c r="E120" s="7">
        <f ca="1" t="shared" si="13"/>
        <v>1509.6270809744485</v>
      </c>
      <c r="F120" s="4"/>
      <c r="G120" s="4"/>
      <c r="H120" s="4"/>
      <c r="I120" s="4"/>
      <c r="J120" s="4"/>
      <c r="K120" s="4"/>
      <c r="L120" s="4"/>
      <c r="M120" s="4">
        <f ca="1" t="shared" si="14"/>
        <v>55.39797733846059</v>
      </c>
      <c r="N120" s="4"/>
      <c r="O120" s="4">
        <f ca="1" t="shared" si="15"/>
        <v>49.13310976080997</v>
      </c>
      <c r="P120" s="7">
        <f ca="1" t="shared" si="16"/>
        <v>2035.3573869792117</v>
      </c>
      <c r="Q120" s="4">
        <f t="shared" si="17"/>
        <v>60.23750141484791</v>
      </c>
      <c r="R120" s="4"/>
      <c r="S120" s="4">
        <f t="shared" si="18"/>
        <v>61.100565432788095</v>
      </c>
      <c r="T120" s="4">
        <f t="shared" si="19"/>
        <v>-11.967455671978122</v>
      </c>
      <c r="U120" s="4"/>
      <c r="V120" s="4"/>
      <c r="W120" s="4"/>
      <c r="X120" s="4">
        <f t="shared" si="20"/>
        <v>54.68530558782894</v>
      </c>
      <c r="Y120" s="4">
        <f t="shared" si="21"/>
        <v>-11.10439165403794</v>
      </c>
    </row>
    <row r="121" spans="2:25" ht="12.75">
      <c r="B121" s="4">
        <f ca="1" t="shared" si="11"/>
        <v>45.055559180074795</v>
      </c>
      <c r="C121" s="4"/>
      <c r="D121" s="4">
        <f ca="1" t="shared" si="12"/>
        <v>46.54917773594602</v>
      </c>
      <c r="E121" s="7">
        <f ca="1" t="shared" si="13"/>
        <v>1381.7332546117057</v>
      </c>
      <c r="F121" s="4"/>
      <c r="G121" s="4"/>
      <c r="H121" s="4"/>
      <c r="I121" s="4"/>
      <c r="J121" s="4"/>
      <c r="K121" s="4"/>
      <c r="L121" s="4"/>
      <c r="M121" s="4">
        <f ca="1" t="shared" si="14"/>
        <v>59.968464643642605</v>
      </c>
      <c r="N121" s="4"/>
      <c r="O121" s="4">
        <f ca="1" t="shared" si="15"/>
        <v>63.660819243652526</v>
      </c>
      <c r="P121" s="7">
        <f ca="1" t="shared" si="16"/>
        <v>1941.3413790837044</v>
      </c>
      <c r="Q121" s="4">
        <f t="shared" si="17"/>
        <v>57.87230935447891</v>
      </c>
      <c r="R121" s="4"/>
      <c r="S121" s="4">
        <f t="shared" si="18"/>
        <v>58.68294703637757</v>
      </c>
      <c r="T121" s="4">
        <f t="shared" si="19"/>
        <v>4.977872207274956</v>
      </c>
      <c r="U121" s="4"/>
      <c r="V121" s="4"/>
      <c r="W121" s="4"/>
      <c r="X121" s="4">
        <f t="shared" si="20"/>
        <v>60.76656429906572</v>
      </c>
      <c r="Y121" s="4">
        <f t="shared" si="21"/>
        <v>5.788509889173618</v>
      </c>
    </row>
    <row r="122" spans="2:25" ht="12.75">
      <c r="B122" s="4">
        <f ca="1" t="shared" si="11"/>
        <v>57.020023353530114</v>
      </c>
      <c r="C122" s="4"/>
      <c r="D122" s="4">
        <f ca="1" t="shared" si="12"/>
        <v>62.48106782908082</v>
      </c>
      <c r="E122" s="7">
        <f ca="1" t="shared" si="13"/>
        <v>1578.7070949492888</v>
      </c>
      <c r="F122" s="4"/>
      <c r="G122" s="4"/>
      <c r="H122" s="4"/>
      <c r="I122" s="4"/>
      <c r="J122" s="4"/>
      <c r="K122" s="4"/>
      <c r="L122" s="4"/>
      <c r="M122" s="4">
        <f ca="1" t="shared" si="14"/>
        <v>58.40792860522262</v>
      </c>
      <c r="N122" s="4"/>
      <c r="O122" s="4">
        <f ca="1" t="shared" si="15"/>
        <v>59.39876111956844</v>
      </c>
      <c r="P122" s="7">
        <f ca="1" t="shared" si="16"/>
        <v>2346.2542408120044</v>
      </c>
      <c r="Q122" s="4">
        <f t="shared" si="17"/>
        <v>68.05883723561895</v>
      </c>
      <c r="R122" s="4"/>
      <c r="S122" s="4">
        <f t="shared" si="18"/>
        <v>69.0952672930043</v>
      </c>
      <c r="T122" s="4">
        <f t="shared" si="19"/>
        <v>-9.696506173435857</v>
      </c>
      <c r="U122" s="4"/>
      <c r="V122" s="4"/>
      <c r="W122" s="4"/>
      <c r="X122" s="4">
        <f t="shared" si="20"/>
        <v>63.7287991775937</v>
      </c>
      <c r="Y122" s="4">
        <f t="shared" si="21"/>
        <v>-8.660076116050512</v>
      </c>
    </row>
    <row r="123" spans="2:25" ht="12.75">
      <c r="B123" s="4">
        <f ca="1" t="shared" si="11"/>
        <v>62.459027671897175</v>
      </c>
      <c r="C123" s="4"/>
      <c r="D123" s="4">
        <f ca="1" t="shared" si="12"/>
        <v>58.80661364006288</v>
      </c>
      <c r="E123" s="7">
        <f ca="1" t="shared" si="13"/>
        <v>1972.9765208603849</v>
      </c>
      <c r="F123" s="4"/>
      <c r="G123" s="4"/>
      <c r="H123" s="4"/>
      <c r="I123" s="4"/>
      <c r="J123" s="4"/>
      <c r="K123" s="4"/>
      <c r="L123" s="4"/>
      <c r="M123" s="4">
        <f ca="1" t="shared" si="14"/>
        <v>53.151776336078456</v>
      </c>
      <c r="N123" s="4"/>
      <c r="O123" s="4">
        <f ca="1" t="shared" si="15"/>
        <v>52.28590559740582</v>
      </c>
      <c r="P123" s="7">
        <f ca="1" t="shared" si="16"/>
        <v>1928.7255462928533</v>
      </c>
      <c r="Q123" s="4">
        <f t="shared" si="17"/>
        <v>57.55492864219608</v>
      </c>
      <c r="R123" s="4"/>
      <c r="S123" s="4">
        <f t="shared" si="18"/>
        <v>58.358531331819044</v>
      </c>
      <c r="T123" s="4">
        <f t="shared" si="19"/>
        <v>-6.072625734413222</v>
      </c>
      <c r="U123" s="4"/>
      <c r="V123" s="4"/>
      <c r="W123" s="4"/>
      <c r="X123" s="4">
        <f t="shared" si="20"/>
        <v>54.92041711980095</v>
      </c>
      <c r="Y123" s="4">
        <f t="shared" si="21"/>
        <v>-5.269023044790259</v>
      </c>
    </row>
    <row r="124" spans="2:25" ht="12.75">
      <c r="B124" s="4">
        <f ca="1" t="shared" si="11"/>
        <v>44.64090136926177</v>
      </c>
      <c r="C124" s="4"/>
      <c r="D124" s="4">
        <f ca="1" t="shared" si="12"/>
        <v>41.66496623834703</v>
      </c>
      <c r="E124" s="7">
        <f ca="1" t="shared" si="13"/>
        <v>1232.5460731994929</v>
      </c>
      <c r="F124" s="4"/>
      <c r="G124" s="4"/>
      <c r="H124" s="4"/>
      <c r="I124" s="4"/>
      <c r="J124" s="4"/>
      <c r="K124" s="4"/>
      <c r="L124" s="4"/>
      <c r="M124" s="4">
        <f ca="1" t="shared" si="14"/>
        <v>46.279964063801074</v>
      </c>
      <c r="N124" s="4"/>
      <c r="O124" s="4">
        <f ca="1" t="shared" si="15"/>
        <v>47.53342638973467</v>
      </c>
      <c r="P124" s="7">
        <f ca="1" t="shared" si="16"/>
        <v>1521.7120056797849</v>
      </c>
      <c r="Q124" s="4">
        <f t="shared" si="17"/>
        <v>47.315553281878216</v>
      </c>
      <c r="R124" s="4"/>
      <c r="S124" s="4">
        <f t="shared" si="18"/>
        <v>47.892192190212505</v>
      </c>
      <c r="T124" s="4">
        <f t="shared" si="19"/>
        <v>-0.35876580047783335</v>
      </c>
      <c r="U124" s="4"/>
      <c r="V124" s="4"/>
      <c r="W124" s="4"/>
      <c r="X124" s="4">
        <f t="shared" si="20"/>
        <v>47.42448983580644</v>
      </c>
      <c r="Y124" s="4">
        <f t="shared" si="21"/>
        <v>0.2178731078564553</v>
      </c>
    </row>
    <row r="125" spans="2:25" ht="12.75">
      <c r="B125" s="4">
        <f ca="1" t="shared" si="11"/>
        <v>50.117257986211044</v>
      </c>
      <c r="C125" s="4"/>
      <c r="D125" s="4">
        <f ca="1" t="shared" si="12"/>
        <v>45.20904883467957</v>
      </c>
      <c r="E125" s="7">
        <f ca="1" t="shared" si="13"/>
        <v>1502.8289336410708</v>
      </c>
      <c r="F125" s="4"/>
      <c r="G125" s="4"/>
      <c r="H125" s="4"/>
      <c r="I125" s="4"/>
      <c r="J125" s="4"/>
      <c r="K125" s="4"/>
      <c r="L125" s="4"/>
      <c r="M125" s="4">
        <f ca="1" t="shared" si="14"/>
        <v>44.25088008998145</v>
      </c>
      <c r="N125" s="4"/>
      <c r="O125" s="4">
        <f ca="1" t="shared" si="15"/>
        <v>47.63110457839581</v>
      </c>
      <c r="P125" s="7">
        <f ca="1" t="shared" si="16"/>
        <v>1329.2463182845033</v>
      </c>
      <c r="Q125" s="4">
        <f t="shared" si="17"/>
        <v>42.47362980617897</v>
      </c>
      <c r="R125" s="4"/>
      <c r="S125" s="4">
        <f t="shared" si="18"/>
        <v>42.94294368519419</v>
      </c>
      <c r="T125" s="4">
        <f t="shared" si="19"/>
        <v>4.688160893201619</v>
      </c>
      <c r="U125" s="4"/>
      <c r="V125" s="4"/>
      <c r="W125" s="4"/>
      <c r="X125" s="4">
        <f t="shared" si="20"/>
        <v>45.05236719228739</v>
      </c>
      <c r="Y125" s="4">
        <f t="shared" si="21"/>
        <v>5.157474772216837</v>
      </c>
    </row>
    <row r="126" spans="2:25" ht="12.75">
      <c r="B126" s="4">
        <f ca="1" t="shared" si="11"/>
        <v>40.08606177207298</v>
      </c>
      <c r="C126" s="4"/>
      <c r="D126" s="4">
        <f ca="1" t="shared" si="12"/>
        <v>42.6010217659259</v>
      </c>
      <c r="E126" s="7">
        <f ca="1" t="shared" si="13"/>
        <v>1282.7443588029548</v>
      </c>
      <c r="F126" s="4"/>
      <c r="G126" s="4"/>
      <c r="H126" s="4"/>
      <c r="I126" s="4"/>
      <c r="J126" s="4"/>
      <c r="K126" s="4"/>
      <c r="L126" s="4"/>
      <c r="M126" s="4">
        <f ca="1" t="shared" si="14"/>
        <v>39.45468052463433</v>
      </c>
      <c r="N126" s="4"/>
      <c r="O126" s="4">
        <f ca="1" t="shared" si="15"/>
        <v>36.728409027719074</v>
      </c>
      <c r="P126" s="7">
        <f ca="1" t="shared" si="16"/>
        <v>1081.7004407408003</v>
      </c>
      <c r="Q126" s="4">
        <f t="shared" si="17"/>
        <v>36.2460356203656</v>
      </c>
      <c r="R126" s="4"/>
      <c r="S126" s="4">
        <f t="shared" si="18"/>
        <v>36.577309992574456</v>
      </c>
      <c r="T126" s="4">
        <f t="shared" si="19"/>
        <v>0.1510990351446182</v>
      </c>
      <c r="U126" s="4"/>
      <c r="V126" s="4"/>
      <c r="W126" s="4"/>
      <c r="X126" s="4">
        <f t="shared" si="20"/>
        <v>36.487222324042335</v>
      </c>
      <c r="Y126" s="4">
        <f t="shared" si="21"/>
        <v>0.4823734073534709</v>
      </c>
    </row>
    <row r="127" spans="2:25" ht="12.75">
      <c r="B127" s="4">
        <f ca="1" t="shared" si="11"/>
        <v>68.48646599366069</v>
      </c>
      <c r="C127" s="4"/>
      <c r="D127" s="4">
        <f ca="1" t="shared" si="12"/>
        <v>60.86857749017257</v>
      </c>
      <c r="E127" s="7">
        <f ca="1" t="shared" si="13"/>
        <v>2276.7371139274655</v>
      </c>
      <c r="F127" s="4"/>
      <c r="G127" s="4"/>
      <c r="H127" s="4"/>
      <c r="I127" s="4"/>
      <c r="J127" s="4"/>
      <c r="K127" s="4"/>
      <c r="L127" s="4"/>
      <c r="M127" s="4">
        <f ca="1" t="shared" si="14"/>
        <v>30.942301312863137</v>
      </c>
      <c r="N127" s="4"/>
      <c r="O127" s="4">
        <f ca="1" t="shared" si="15"/>
        <v>32.66511749273084</v>
      </c>
      <c r="P127" s="7">
        <f ca="1" t="shared" si="16"/>
        <v>990.8195986931914</v>
      </c>
      <c r="Q127" s="4">
        <f t="shared" si="17"/>
        <v>33.959715972656696</v>
      </c>
      <c r="R127" s="4"/>
      <c r="S127" s="4">
        <f t="shared" si="18"/>
        <v>34.240312277677035</v>
      </c>
      <c r="T127" s="4">
        <f t="shared" si="19"/>
        <v>-1.5751947849461914</v>
      </c>
      <c r="U127" s="4"/>
      <c r="V127" s="4"/>
      <c r="W127" s="4"/>
      <c r="X127" s="4">
        <f t="shared" si="20"/>
        <v>33.31241673269377</v>
      </c>
      <c r="Y127" s="4">
        <f t="shared" si="21"/>
        <v>-1.2945984799258525</v>
      </c>
    </row>
    <row r="128" spans="2:25" ht="12.75">
      <c r="B128" s="4">
        <f ca="1" t="shared" si="11"/>
        <v>58.98618094918611</v>
      </c>
      <c r="C128" s="4"/>
      <c r="D128" s="4">
        <f ca="1" t="shared" si="12"/>
        <v>64.08752222778529</v>
      </c>
      <c r="E128" s="7">
        <f ca="1" t="shared" si="13"/>
        <v>1990.3042606380866</v>
      </c>
      <c r="F128" s="4"/>
      <c r="G128" s="4"/>
      <c r="H128" s="4"/>
      <c r="I128" s="4"/>
      <c r="J128" s="4"/>
      <c r="K128" s="4"/>
      <c r="L128" s="4"/>
      <c r="M128" s="4">
        <f ca="1" t="shared" si="14"/>
        <v>69.26538207918514</v>
      </c>
      <c r="N128" s="4"/>
      <c r="O128" s="4">
        <f ca="1" t="shared" si="15"/>
        <v>72.11464549259912</v>
      </c>
      <c r="P128" s="7">
        <f ca="1" t="shared" si="16"/>
        <v>2095.059613596497</v>
      </c>
      <c r="Q128" s="4">
        <f t="shared" si="17"/>
        <v>61.739450237632404</v>
      </c>
      <c r="R128" s="4"/>
      <c r="S128" s="4">
        <f t="shared" si="18"/>
        <v>62.63580612857514</v>
      </c>
      <c r="T128" s="4">
        <f t="shared" si="19"/>
        <v>9.478839364023983</v>
      </c>
      <c r="U128" s="4"/>
      <c r="V128" s="4"/>
      <c r="W128" s="4"/>
      <c r="X128" s="4">
        <f t="shared" si="20"/>
        <v>66.92704786511577</v>
      </c>
      <c r="Y128" s="4">
        <f t="shared" si="21"/>
        <v>10.37519525496672</v>
      </c>
    </row>
    <row r="129" spans="2:25" ht="12.75">
      <c r="B129" s="4">
        <f ca="1" t="shared" si="11"/>
        <v>71.01676704797369</v>
      </c>
      <c r="C129" s="4"/>
      <c r="D129" s="4">
        <f ca="1" t="shared" si="12"/>
        <v>75.97683179214096</v>
      </c>
      <c r="E129" s="7">
        <f ca="1" t="shared" si="13"/>
        <v>2241.304969098926</v>
      </c>
      <c r="F129" s="4"/>
      <c r="G129" s="4"/>
      <c r="H129" s="4"/>
      <c r="I129" s="4"/>
      <c r="J129" s="4"/>
      <c r="K129" s="4"/>
      <c r="L129" s="4"/>
      <c r="M129" s="4">
        <f ca="1" t="shared" si="14"/>
        <v>55.24005301691747</v>
      </c>
      <c r="N129" s="4"/>
      <c r="O129" s="4">
        <f ca="1" t="shared" si="15"/>
        <v>53.161943421925685</v>
      </c>
      <c r="P129" s="7">
        <f ca="1" t="shared" si="16"/>
        <v>2237.5572515189297</v>
      </c>
      <c r="Q129" s="4">
        <f t="shared" si="17"/>
        <v>65.32431083084188</v>
      </c>
      <c r="R129" s="4"/>
      <c r="S129" s="4">
        <f t="shared" si="18"/>
        <v>66.30012796692861</v>
      </c>
      <c r="T129" s="4">
        <f t="shared" si="19"/>
        <v>-13.138184545002929</v>
      </c>
      <c r="U129" s="4"/>
      <c r="V129" s="4"/>
      <c r="W129" s="4"/>
      <c r="X129" s="4">
        <f t="shared" si="20"/>
        <v>59.24312712638378</v>
      </c>
      <c r="Y129" s="4">
        <f t="shared" si="21"/>
        <v>-12.162367408916197</v>
      </c>
    </row>
    <row r="130" spans="2:25" ht="12.75">
      <c r="B130" s="4">
        <f ca="1" t="shared" si="11"/>
        <v>57.28492683999049</v>
      </c>
      <c r="C130" s="4"/>
      <c r="D130" s="4">
        <f ca="1" t="shared" si="12"/>
        <v>57.961068433479326</v>
      </c>
      <c r="E130" s="7">
        <f ca="1" t="shared" si="13"/>
        <v>1664.226451524855</v>
      </c>
      <c r="F130" s="4"/>
      <c r="G130" s="4"/>
      <c r="H130" s="4"/>
      <c r="I130" s="4"/>
      <c r="J130" s="4"/>
      <c r="K130" s="4"/>
      <c r="L130" s="4"/>
      <c r="M130" s="4">
        <f ca="1" t="shared" si="14"/>
        <v>74.33440347768598</v>
      </c>
      <c r="N130" s="4"/>
      <c r="O130" s="4">
        <f ca="1" t="shared" si="15"/>
        <v>74.89020467683248</v>
      </c>
      <c r="P130" s="7">
        <f ca="1" t="shared" si="16"/>
        <v>2066.3377843071903</v>
      </c>
      <c r="Q130" s="4">
        <f t="shared" si="17"/>
        <v>61.0168856008756</v>
      </c>
      <c r="R130" s="4"/>
      <c r="S130" s="4">
        <f t="shared" si="18"/>
        <v>61.89722528024166</v>
      </c>
      <c r="T130" s="4">
        <f t="shared" si="19"/>
        <v>12.992979396590819</v>
      </c>
      <c r="U130" s="4"/>
      <c r="V130" s="4"/>
      <c r="W130" s="4"/>
      <c r="X130" s="4">
        <f t="shared" si="20"/>
        <v>67.95354513885404</v>
      </c>
      <c r="Y130" s="4">
        <f t="shared" si="21"/>
        <v>13.873319075956886</v>
      </c>
    </row>
    <row r="131" spans="2:25" ht="12.75">
      <c r="B131" s="4">
        <f ca="1" t="shared" si="11"/>
        <v>44.471245606827786</v>
      </c>
      <c r="C131" s="4"/>
      <c r="D131" s="4">
        <f ca="1" t="shared" si="12"/>
        <v>43.079905506817</v>
      </c>
      <c r="E131" s="7">
        <f ca="1" t="shared" si="13"/>
        <v>1452.3970350151305</v>
      </c>
      <c r="F131" s="4"/>
      <c r="G131" s="4"/>
      <c r="H131" s="4"/>
      <c r="I131" s="4"/>
      <c r="J131" s="4"/>
      <c r="K131" s="4"/>
      <c r="L131" s="4"/>
      <c r="M131" s="4">
        <f ca="1" t="shared" si="14"/>
        <v>48.64952881187719</v>
      </c>
      <c r="N131" s="4"/>
      <c r="O131" s="4">
        <f ca="1" t="shared" si="15"/>
        <v>48.11387000622775</v>
      </c>
      <c r="P131" s="7">
        <f ca="1" t="shared" si="16"/>
        <v>1371.5029831452903</v>
      </c>
      <c r="Q131" s="4">
        <f t="shared" si="17"/>
        <v>43.536694814613384</v>
      </c>
      <c r="R131" s="4"/>
      <c r="S131" s="4">
        <f t="shared" si="18"/>
        <v>44.029572362854466</v>
      </c>
      <c r="T131" s="4">
        <f t="shared" si="19"/>
        <v>4.084297643373283</v>
      </c>
      <c r="U131" s="4"/>
      <c r="V131" s="4"/>
      <c r="W131" s="4"/>
      <c r="X131" s="4">
        <f t="shared" si="20"/>
        <v>45.82528241042057</v>
      </c>
      <c r="Y131" s="4">
        <f t="shared" si="21"/>
        <v>4.577175191614366</v>
      </c>
    </row>
    <row r="132" spans="2:25" ht="12.75">
      <c r="B132" s="4">
        <f ca="1" t="shared" si="11"/>
        <v>57.08530765028755</v>
      </c>
      <c r="C132" s="4"/>
      <c r="D132" s="4">
        <f ca="1" t="shared" si="12"/>
        <v>61.98790549439674</v>
      </c>
      <c r="E132" s="7">
        <f ca="1" t="shared" si="13"/>
        <v>2098.513607152632</v>
      </c>
      <c r="F132" s="4"/>
      <c r="G132" s="4"/>
      <c r="H132" s="4"/>
      <c r="I132" s="4"/>
      <c r="J132" s="4"/>
      <c r="K132" s="4"/>
      <c r="L132" s="4"/>
      <c r="M132" s="4">
        <f ca="1" t="shared" si="14"/>
        <v>62.83744743631621</v>
      </c>
      <c r="N132" s="4"/>
      <c r="O132" s="4">
        <f ca="1" t="shared" si="15"/>
        <v>59.82630721618155</v>
      </c>
      <c r="P132" s="7">
        <f ca="1" t="shared" si="16"/>
        <v>1954.2114618177727</v>
      </c>
      <c r="Q132" s="4">
        <f t="shared" si="17"/>
        <v>58.196086317363175</v>
      </c>
      <c r="R132" s="4"/>
      <c r="S132" s="4">
        <f t="shared" si="18"/>
        <v>59.013900769445996</v>
      </c>
      <c r="T132" s="4">
        <f t="shared" si="19"/>
        <v>0.812406446735551</v>
      </c>
      <c r="U132" s="4"/>
      <c r="V132" s="4"/>
      <c r="W132" s="4"/>
      <c r="X132" s="4">
        <f t="shared" si="20"/>
        <v>59.01119676677236</v>
      </c>
      <c r="Y132" s="4">
        <f t="shared" si="21"/>
        <v>1.6302208988183722</v>
      </c>
    </row>
    <row r="133" spans="2:25" ht="12.75">
      <c r="B133" s="4">
        <f ca="1" t="shared" si="11"/>
        <v>42.22152956587579</v>
      </c>
      <c r="C133" s="4"/>
      <c r="D133" s="4">
        <f ca="1" t="shared" si="12"/>
        <v>37.86427351115437</v>
      </c>
      <c r="E133" s="7">
        <f ca="1" t="shared" si="13"/>
        <v>1750.145276877931</v>
      </c>
      <c r="F133" s="4"/>
      <c r="G133" s="4"/>
      <c r="H133" s="4"/>
      <c r="I133" s="4"/>
      <c r="J133" s="4"/>
      <c r="K133" s="4"/>
      <c r="L133" s="4"/>
      <c r="M133" s="4">
        <f ca="1" t="shared" si="14"/>
        <v>51.847728449691694</v>
      </c>
      <c r="N133" s="4"/>
      <c r="O133" s="4">
        <f ca="1" t="shared" si="15"/>
        <v>53.6043981605775</v>
      </c>
      <c r="P133" s="7">
        <f ca="1" t="shared" si="16"/>
        <v>1678.748589820312</v>
      </c>
      <c r="Q133" s="4">
        <f t="shared" si="17"/>
        <v>51.26617499312398</v>
      </c>
      <c r="R133" s="4"/>
      <c r="S133" s="4">
        <f t="shared" si="18"/>
        <v>51.930382528495855</v>
      </c>
      <c r="T133" s="4">
        <f t="shared" si="19"/>
        <v>1.6740156320816482</v>
      </c>
      <c r="U133" s="4"/>
      <c r="V133" s="4"/>
      <c r="W133" s="4"/>
      <c r="X133" s="4">
        <f t="shared" si="20"/>
        <v>52.43528657685074</v>
      </c>
      <c r="Y133" s="4">
        <f t="shared" si="21"/>
        <v>2.3382231674535205</v>
      </c>
    </row>
    <row r="134" spans="2:25" ht="12.75">
      <c r="B134" s="4">
        <f ca="1" t="shared" si="11"/>
        <v>26.671187459813122</v>
      </c>
      <c r="C134" s="4"/>
      <c r="D134" s="4">
        <f ca="1" t="shared" si="12"/>
        <v>25.50986719168504</v>
      </c>
      <c r="E134" s="7">
        <f ca="1" t="shared" si="13"/>
        <v>781.1845065791651</v>
      </c>
      <c r="F134" s="4"/>
      <c r="G134" s="4"/>
      <c r="H134" s="4"/>
      <c r="I134" s="4"/>
      <c r="J134" s="4"/>
      <c r="K134" s="4"/>
      <c r="L134" s="4"/>
      <c r="M134" s="4">
        <f ca="1" t="shared" si="14"/>
        <v>43.20600395210434</v>
      </c>
      <c r="N134" s="4"/>
      <c r="O134" s="4">
        <f ca="1" t="shared" si="15"/>
        <v>44.049410626782105</v>
      </c>
      <c r="P134" s="7">
        <f ca="1" t="shared" si="16"/>
        <v>1373.7951325068243</v>
      </c>
      <c r="Q134" s="4">
        <f t="shared" si="17"/>
        <v>43.59435918042123</v>
      </c>
      <c r="R134" s="4"/>
      <c r="S134" s="4">
        <f t="shared" si="18"/>
        <v>44.0885149045323</v>
      </c>
      <c r="T134" s="4">
        <f t="shared" si="19"/>
        <v>-0.03910427775019798</v>
      </c>
      <c r="U134" s="4"/>
      <c r="V134" s="4"/>
      <c r="W134" s="4"/>
      <c r="X134" s="4">
        <f t="shared" si="20"/>
        <v>43.82188490360167</v>
      </c>
      <c r="Y134" s="4">
        <f t="shared" si="21"/>
        <v>0.45505144636087635</v>
      </c>
    </row>
    <row r="135" spans="2:25" ht="12.75">
      <c r="B135" s="4">
        <f ca="1" t="shared" si="11"/>
        <v>30.428047123019553</v>
      </c>
      <c r="C135" s="4"/>
      <c r="D135" s="4">
        <f ca="1" t="shared" si="12"/>
        <v>28.97455048189566</v>
      </c>
      <c r="E135" s="7">
        <f ca="1" t="shared" si="13"/>
        <v>1212.1540321009957</v>
      </c>
      <c r="F135" s="4"/>
      <c r="G135" s="4"/>
      <c r="H135" s="4"/>
      <c r="I135" s="4"/>
      <c r="J135" s="4"/>
      <c r="K135" s="4"/>
      <c r="L135" s="4"/>
      <c r="M135" s="4">
        <f ca="1" t="shared" si="14"/>
        <v>64.27111871181269</v>
      </c>
      <c r="N135" s="4"/>
      <c r="O135" s="4">
        <f ca="1" t="shared" si="15"/>
        <v>59.962877980359835</v>
      </c>
      <c r="P135" s="7">
        <f ca="1" t="shared" si="16"/>
        <v>1773.47481781934</v>
      </c>
      <c r="Q135" s="4">
        <f t="shared" si="17"/>
        <v>53.649234297460936</v>
      </c>
      <c r="R135" s="4"/>
      <c r="S135" s="4">
        <f t="shared" si="18"/>
        <v>54.36626421034263</v>
      </c>
      <c r="T135" s="4">
        <f t="shared" si="19"/>
        <v>5.596613770017207</v>
      </c>
      <c r="U135" s="4"/>
      <c r="V135" s="4"/>
      <c r="W135" s="4"/>
      <c r="X135" s="4">
        <f t="shared" si="20"/>
        <v>56.806056138910385</v>
      </c>
      <c r="Y135" s="4">
        <f t="shared" si="21"/>
        <v>6.313643682898899</v>
      </c>
    </row>
    <row r="136" spans="2:25" ht="12.75">
      <c r="B136" s="4">
        <f ca="1" t="shared" si="11"/>
        <v>37.16745719286159</v>
      </c>
      <c r="C136" s="4"/>
      <c r="D136" s="4">
        <f ca="1" t="shared" si="12"/>
        <v>34.33842235169983</v>
      </c>
      <c r="E136" s="7">
        <f ca="1" t="shared" si="13"/>
        <v>1446.6058054732928</v>
      </c>
      <c r="F136" s="4"/>
      <c r="G136" s="4"/>
      <c r="H136" s="4"/>
      <c r="I136" s="4"/>
      <c r="J136" s="4"/>
      <c r="K136" s="4"/>
      <c r="L136" s="4"/>
      <c r="M136" s="4">
        <f ca="1" t="shared" si="14"/>
        <v>53.1805873521941</v>
      </c>
      <c r="N136" s="4"/>
      <c r="O136" s="4">
        <f ca="1" t="shared" si="15"/>
        <v>55.88006438036872</v>
      </c>
      <c r="P136" s="7">
        <f ca="1" t="shared" si="16"/>
        <v>1756.7029885520114</v>
      </c>
      <c r="Q136" s="4">
        <f t="shared" si="17"/>
        <v>53.227299795997745</v>
      </c>
      <c r="R136" s="4"/>
      <c r="S136" s="4">
        <f t="shared" si="18"/>
        <v>53.93497719990908</v>
      </c>
      <c r="T136" s="4">
        <f t="shared" si="19"/>
        <v>1.9450871804596446</v>
      </c>
      <c r="U136" s="4"/>
      <c r="V136" s="4"/>
      <c r="W136" s="4"/>
      <c r="X136" s="4">
        <f t="shared" si="20"/>
        <v>54.55368208818324</v>
      </c>
      <c r="Y136" s="4">
        <f t="shared" si="21"/>
        <v>2.6527645843709777</v>
      </c>
    </row>
    <row r="137" spans="2:25" ht="12.75">
      <c r="B137" s="4">
        <f ca="1" t="shared" si="11"/>
        <v>54.9413318573699</v>
      </c>
      <c r="C137" s="4"/>
      <c r="D137" s="4">
        <f ca="1" t="shared" si="12"/>
        <v>58.1861188675263</v>
      </c>
      <c r="E137" s="7">
        <f ca="1" t="shared" si="13"/>
        <v>1920.508747905173</v>
      </c>
      <c r="F137" s="4"/>
      <c r="G137" s="4"/>
      <c r="H137" s="4"/>
      <c r="I137" s="4"/>
      <c r="J137" s="4"/>
      <c r="K137" s="4"/>
      <c r="L137" s="4"/>
      <c r="M137" s="4">
        <f ca="1" t="shared" si="14"/>
        <v>33.456460602288786</v>
      </c>
      <c r="N137" s="4"/>
      <c r="O137" s="4">
        <f ca="1" t="shared" si="15"/>
        <v>36.75451785146262</v>
      </c>
      <c r="P137" s="7">
        <f ca="1" t="shared" si="16"/>
        <v>1250.0453970577614</v>
      </c>
      <c r="Q137" s="4">
        <f t="shared" si="17"/>
        <v>40.48114582124312</v>
      </c>
      <c r="R137" s="4"/>
      <c r="S137" s="4">
        <f t="shared" si="18"/>
        <v>40.906294730866676</v>
      </c>
      <c r="T137" s="4">
        <f t="shared" si="19"/>
        <v>-4.1517768794040535</v>
      </c>
      <c r="U137" s="4"/>
      <c r="V137" s="4"/>
      <c r="W137" s="4"/>
      <c r="X137" s="4">
        <f t="shared" si="20"/>
        <v>38.61783183635287</v>
      </c>
      <c r="Y137" s="4">
        <f t="shared" si="21"/>
        <v>-3.7266279697804947</v>
      </c>
    </row>
    <row r="138" spans="2:25" ht="12.75">
      <c r="B138" s="4">
        <f ca="1" t="shared" si="11"/>
        <v>29.68041079920415</v>
      </c>
      <c r="C138" s="4"/>
      <c r="D138" s="4">
        <f ca="1" t="shared" si="12"/>
        <v>32.87240865928794</v>
      </c>
      <c r="E138" s="7">
        <f ca="1" t="shared" si="13"/>
        <v>1150.6528656672551</v>
      </c>
      <c r="F138" s="4"/>
      <c r="G138" s="4"/>
      <c r="H138" s="4"/>
      <c r="I138" s="4"/>
      <c r="J138" s="4"/>
      <c r="K138" s="4"/>
      <c r="L138" s="4"/>
      <c r="M138" s="4">
        <f ca="1" t="shared" si="14"/>
        <v>48.31812130143455</v>
      </c>
      <c r="N138" s="4"/>
      <c r="O138" s="4">
        <f ca="1" t="shared" si="15"/>
        <v>46.07730429965917</v>
      </c>
      <c r="P138" s="7">
        <f ca="1" t="shared" si="16"/>
        <v>1371.4472936956383</v>
      </c>
      <c r="Q138" s="4">
        <f t="shared" si="17"/>
        <v>43.53529381655878</v>
      </c>
      <c r="R138" s="4"/>
      <c r="S138" s="4">
        <f t="shared" si="18"/>
        <v>44.028140310579765</v>
      </c>
      <c r="T138" s="4">
        <f t="shared" si="19"/>
        <v>2.0491639890794033</v>
      </c>
      <c r="U138" s="4"/>
      <c r="V138" s="4"/>
      <c r="W138" s="4"/>
      <c r="X138" s="4">
        <f t="shared" si="20"/>
        <v>44.806299058108976</v>
      </c>
      <c r="Y138" s="4">
        <f t="shared" si="21"/>
        <v>2.542010483100391</v>
      </c>
    </row>
    <row r="139" spans="2:25" ht="12.75">
      <c r="B139" s="4">
        <f ca="1" t="shared" si="11"/>
        <v>42.495299751323024</v>
      </c>
      <c r="C139" s="4"/>
      <c r="D139" s="4">
        <f ca="1" t="shared" si="12"/>
        <v>42.431228641187204</v>
      </c>
      <c r="E139" s="7">
        <f ca="1" t="shared" si="13"/>
        <v>672.3396088932876</v>
      </c>
      <c r="F139" s="4"/>
      <c r="G139" s="4"/>
      <c r="H139" s="4"/>
      <c r="I139" s="4"/>
      <c r="J139" s="4"/>
      <c r="K139" s="4"/>
      <c r="L139" s="4"/>
      <c r="M139" s="4">
        <f ca="1" t="shared" si="14"/>
        <v>76.98430197895425</v>
      </c>
      <c r="N139" s="4"/>
      <c r="O139" s="4">
        <f ca="1" t="shared" si="15"/>
        <v>69.14690510271396</v>
      </c>
      <c r="P139" s="7">
        <f ca="1" t="shared" si="16"/>
        <v>2612.817948790088</v>
      </c>
      <c r="Q139" s="4">
        <f t="shared" si="17"/>
        <v>74.7648693231866</v>
      </c>
      <c r="R139" s="4"/>
      <c r="S139" s="4">
        <f t="shared" si="18"/>
        <v>75.94994383850792</v>
      </c>
      <c r="T139" s="4">
        <f t="shared" si="19"/>
        <v>-6.803038735793962</v>
      </c>
      <c r="U139" s="4"/>
      <c r="V139" s="4"/>
      <c r="W139" s="4"/>
      <c r="X139" s="4">
        <f t="shared" si="20"/>
        <v>71.95588721295027</v>
      </c>
      <c r="Y139" s="4">
        <f t="shared" si="21"/>
        <v>-5.617964220472643</v>
      </c>
    </row>
    <row r="140" spans="2:25" ht="12.75">
      <c r="B140" s="4">
        <f ca="1" t="shared" si="11"/>
        <v>27.262898472779256</v>
      </c>
      <c r="C140" s="4"/>
      <c r="D140" s="4">
        <f ca="1" t="shared" si="12"/>
        <v>27.06216244851268</v>
      </c>
      <c r="E140" s="7">
        <f ca="1" t="shared" si="13"/>
        <v>862.4337637040026</v>
      </c>
      <c r="F140" s="4"/>
      <c r="G140" s="4"/>
      <c r="H140" s="4"/>
      <c r="I140" s="4"/>
      <c r="J140" s="4"/>
      <c r="K140" s="4"/>
      <c r="L140" s="4"/>
      <c r="M140" s="4">
        <f ca="1" t="shared" si="14"/>
        <v>45.09646866435761</v>
      </c>
      <c r="N140" s="4"/>
      <c r="O140" s="4">
        <f ca="1" t="shared" si="15"/>
        <v>42.195726642772534</v>
      </c>
      <c r="P140" s="7">
        <f ca="1" t="shared" si="16"/>
        <v>1632.3044188946499</v>
      </c>
      <c r="Q140" s="4">
        <f t="shared" si="17"/>
        <v>50.09776349828698</v>
      </c>
      <c r="R140" s="4"/>
      <c r="S140" s="4">
        <f t="shared" si="18"/>
        <v>50.73607227698302</v>
      </c>
      <c r="T140" s="4">
        <f t="shared" si="19"/>
        <v>-8.540345634210489</v>
      </c>
      <c r="U140" s="4"/>
      <c r="V140" s="4"/>
      <c r="W140" s="4"/>
      <c r="X140" s="4">
        <f t="shared" si="20"/>
        <v>46.14674507052976</v>
      </c>
      <c r="Y140" s="4">
        <f t="shared" si="21"/>
        <v>-7.902036855514446</v>
      </c>
    </row>
    <row r="141" spans="2:25" ht="12.75">
      <c r="B141" s="4">
        <f ca="1" t="shared" si="11"/>
        <v>58.52739603815935</v>
      </c>
      <c r="C141" s="4"/>
      <c r="D141" s="4">
        <f ca="1" t="shared" si="12"/>
        <v>60.57782857268847</v>
      </c>
      <c r="E141" s="7">
        <f ca="1" t="shared" si="13"/>
        <v>1640.1070011981196</v>
      </c>
      <c r="F141" s="4"/>
      <c r="G141" s="4"/>
      <c r="H141" s="4"/>
      <c r="I141" s="4"/>
      <c r="J141" s="4"/>
      <c r="K141" s="4"/>
      <c r="L141" s="4"/>
      <c r="M141" s="4">
        <f ca="1" t="shared" si="14"/>
        <v>42.81873868245127</v>
      </c>
      <c r="N141" s="4"/>
      <c r="O141" s="4">
        <f ca="1" t="shared" si="15"/>
        <v>43.55116204010792</v>
      </c>
      <c r="P141" s="7">
        <f ca="1" t="shared" si="16"/>
        <v>1585.6352546053545</v>
      </c>
      <c r="Q141" s="4">
        <f t="shared" si="17"/>
        <v>48.92369177037677</v>
      </c>
      <c r="R141" s="4"/>
      <c r="S141" s="4">
        <f t="shared" si="18"/>
        <v>49.53597632889398</v>
      </c>
      <c r="T141" s="4">
        <f t="shared" si="19"/>
        <v>-5.984814288786062</v>
      </c>
      <c r="U141" s="4"/>
      <c r="V141" s="4"/>
      <c r="W141" s="4"/>
      <c r="X141" s="4">
        <f t="shared" si="20"/>
        <v>46.237426905242344</v>
      </c>
      <c r="Y141" s="4">
        <f t="shared" si="21"/>
        <v>-5.372529730268852</v>
      </c>
    </row>
    <row r="142" spans="2:25" ht="12.75">
      <c r="B142" s="4">
        <f ca="1" t="shared" si="11"/>
        <v>68.85934774918532</v>
      </c>
      <c r="C142" s="4"/>
      <c r="D142" s="4">
        <f ca="1" t="shared" si="12"/>
        <v>64.29791689026503</v>
      </c>
      <c r="E142" s="7">
        <f ca="1" t="shared" si="13"/>
        <v>2540.6788513412853</v>
      </c>
      <c r="F142" s="4"/>
      <c r="G142" s="4"/>
      <c r="H142" s="4"/>
      <c r="I142" s="4"/>
      <c r="J142" s="4"/>
      <c r="K142" s="4"/>
      <c r="L142" s="4"/>
      <c r="M142" s="4">
        <f ca="1" t="shared" si="14"/>
        <v>62.959147364239406</v>
      </c>
      <c r="N142" s="4"/>
      <c r="O142" s="4">
        <f ca="1" t="shared" si="15"/>
        <v>63.552972271674335</v>
      </c>
      <c r="P142" s="7">
        <f ca="1" t="shared" si="16"/>
        <v>2139.3705642552686</v>
      </c>
      <c r="Q142" s="4">
        <f t="shared" si="17"/>
        <v>62.854195598890584</v>
      </c>
      <c r="R142" s="4"/>
      <c r="S142" s="4">
        <f t="shared" si="18"/>
        <v>63.77526069459065</v>
      </c>
      <c r="T142" s="4">
        <f t="shared" si="19"/>
        <v>-0.22228842291631423</v>
      </c>
      <c r="U142" s="4"/>
      <c r="V142" s="4"/>
      <c r="W142" s="4"/>
      <c r="X142" s="4">
        <f t="shared" si="20"/>
        <v>63.20358393528246</v>
      </c>
      <c r="Y142" s="4">
        <f t="shared" si="21"/>
        <v>0.698776672783751</v>
      </c>
    </row>
    <row r="143" spans="2:25" ht="12.75">
      <c r="B143" s="4">
        <f ca="1" t="shared" si="11"/>
        <v>55.9446767164005</v>
      </c>
      <c r="C143" s="4"/>
      <c r="D143" s="4">
        <f ca="1" t="shared" si="12"/>
        <v>58.69830397336822</v>
      </c>
      <c r="E143" s="7">
        <f ca="1" t="shared" si="13"/>
        <v>1699.1186758722317</v>
      </c>
      <c r="F143" s="4"/>
      <c r="G143" s="4"/>
      <c r="H143" s="4"/>
      <c r="I143" s="4"/>
      <c r="J143" s="4"/>
      <c r="K143" s="4"/>
      <c r="L143" s="4"/>
      <c r="M143" s="4">
        <f ca="1" t="shared" si="14"/>
        <v>39.7005874157245</v>
      </c>
      <c r="N143" s="4"/>
      <c r="O143" s="4">
        <f ca="1" t="shared" si="15"/>
        <v>44.00307049168786</v>
      </c>
      <c r="P143" s="7">
        <f ca="1" t="shared" si="16"/>
        <v>1192.036189224486</v>
      </c>
      <c r="Q143" s="4">
        <f t="shared" si="17"/>
        <v>39.021788836546946</v>
      </c>
      <c r="R143" s="4"/>
      <c r="S143" s="4">
        <f t="shared" si="18"/>
        <v>39.414589954646004</v>
      </c>
      <c r="T143" s="4">
        <f t="shared" si="19"/>
        <v>4.588480537041853</v>
      </c>
      <c r="U143" s="4"/>
      <c r="V143" s="4"/>
      <c r="W143" s="4"/>
      <c r="X143" s="4">
        <f t="shared" si="20"/>
        <v>41.512429664117406</v>
      </c>
      <c r="Y143" s="4">
        <f t="shared" si="21"/>
        <v>4.981281655140911</v>
      </c>
    </row>
    <row r="144" spans="2:25" ht="12.75">
      <c r="B144" s="4">
        <f ca="1" t="shared" si="11"/>
        <v>66.24026198339627</v>
      </c>
      <c r="C144" s="4"/>
      <c r="D144" s="4">
        <f ca="1" t="shared" si="12"/>
        <v>64.49115373601575</v>
      </c>
      <c r="E144" s="7">
        <f ca="1" t="shared" si="13"/>
        <v>2037.488146604222</v>
      </c>
      <c r="F144" s="4"/>
      <c r="G144" s="4"/>
      <c r="H144" s="4"/>
      <c r="I144" s="4"/>
      <c r="J144" s="4"/>
      <c r="K144" s="4"/>
      <c r="L144" s="4"/>
      <c r="M144" s="4">
        <f ca="1" t="shared" si="14"/>
        <v>36.00898404212096</v>
      </c>
      <c r="N144" s="4"/>
      <c r="O144" s="4">
        <f ca="1" t="shared" si="15"/>
        <v>32.2649794667801</v>
      </c>
      <c r="P144" s="7">
        <f ca="1" t="shared" si="16"/>
        <v>1645.373892527509</v>
      </c>
      <c r="Q144" s="4">
        <f t="shared" si="17"/>
        <v>50.42655660449924</v>
      </c>
      <c r="R144" s="4"/>
      <c r="S144" s="4">
        <f t="shared" si="18"/>
        <v>51.07215334012835</v>
      </c>
      <c r="T144" s="4">
        <f t="shared" si="19"/>
        <v>-18.807173873348255</v>
      </c>
      <c r="U144" s="4"/>
      <c r="V144" s="4"/>
      <c r="W144" s="4"/>
      <c r="X144" s="4">
        <f t="shared" si="20"/>
        <v>41.345768035639665</v>
      </c>
      <c r="Y144" s="4">
        <f t="shared" si="21"/>
        <v>-18.161577137719142</v>
      </c>
    </row>
    <row r="145" spans="2:25" ht="12.75">
      <c r="B145" s="4">
        <f ca="1" t="shared" si="11"/>
        <v>48.289093505710824</v>
      </c>
      <c r="C145" s="4"/>
      <c r="D145" s="4">
        <f ca="1" t="shared" si="12"/>
        <v>48.69020299393494</v>
      </c>
      <c r="E145" s="7">
        <f ca="1" t="shared" si="13"/>
        <v>1620.280563322584</v>
      </c>
      <c r="F145" s="4"/>
      <c r="G145" s="4"/>
      <c r="H145" s="4"/>
      <c r="I145" s="4"/>
      <c r="J145" s="4"/>
      <c r="K145" s="4"/>
      <c r="L145" s="4"/>
      <c r="M145" s="4">
        <f ca="1" t="shared" si="14"/>
        <v>46.291959827475935</v>
      </c>
      <c r="N145" s="4"/>
      <c r="O145" s="4">
        <f ca="1" t="shared" si="15"/>
        <v>42.95127245691983</v>
      </c>
      <c r="P145" s="7">
        <f ca="1" t="shared" si="16"/>
        <v>1646.6922462935252</v>
      </c>
      <c r="Q145" s="4">
        <f t="shared" si="17"/>
        <v>50.45972286979743</v>
      </c>
      <c r="R145" s="4"/>
      <c r="S145" s="4">
        <f t="shared" si="18"/>
        <v>51.106054761695205</v>
      </c>
      <c r="T145" s="4">
        <f t="shared" si="19"/>
        <v>-8.154782304775374</v>
      </c>
      <c r="U145" s="4"/>
      <c r="V145" s="4"/>
      <c r="W145" s="4"/>
      <c r="X145" s="4">
        <f t="shared" si="20"/>
        <v>46.70549766335863</v>
      </c>
      <c r="Y145" s="4">
        <f t="shared" si="21"/>
        <v>-7.5084504128776</v>
      </c>
    </row>
    <row r="146" spans="2:25" ht="12.75">
      <c r="B146" s="4">
        <f ca="1" t="shared" si="11"/>
        <v>17.083983198335176</v>
      </c>
      <c r="C146" s="4"/>
      <c r="D146" s="4">
        <f ca="1" t="shared" si="12"/>
        <v>20.9851938441797</v>
      </c>
      <c r="E146" s="7">
        <f ca="1" t="shared" si="13"/>
        <v>364.4792989497854</v>
      </c>
      <c r="F146" s="4"/>
      <c r="G146" s="4"/>
      <c r="H146" s="4"/>
      <c r="I146" s="4"/>
      <c r="J146" s="4"/>
      <c r="K146" s="4"/>
      <c r="L146" s="4"/>
      <c r="M146" s="4">
        <f ca="1" t="shared" si="14"/>
        <v>60.35640598129751</v>
      </c>
      <c r="N146" s="4"/>
      <c r="O146" s="4">
        <f ca="1" t="shared" si="15"/>
        <v>54.56244671342592</v>
      </c>
      <c r="P146" s="7">
        <f ca="1" t="shared" si="16"/>
        <v>1732.800476827581</v>
      </c>
      <c r="Q146" s="4">
        <f t="shared" si="17"/>
        <v>52.6259763382273</v>
      </c>
      <c r="R146" s="4"/>
      <c r="S146" s="4">
        <f t="shared" si="18"/>
        <v>53.320324936332554</v>
      </c>
      <c r="T146" s="4">
        <f t="shared" si="19"/>
        <v>1.2421217770933666</v>
      </c>
      <c r="U146" s="4"/>
      <c r="V146" s="4"/>
      <c r="W146" s="4"/>
      <c r="X146" s="4">
        <f t="shared" si="20"/>
        <v>53.59421152582661</v>
      </c>
      <c r="Y146" s="4">
        <f t="shared" si="21"/>
        <v>1.936470375198624</v>
      </c>
    </row>
    <row r="147" spans="2:25" ht="12.75">
      <c r="B147" s="4">
        <f ca="1" t="shared" si="11"/>
        <v>39.61228555462386</v>
      </c>
      <c r="C147" s="4"/>
      <c r="D147" s="4">
        <f ca="1" t="shared" si="12"/>
        <v>39.85528922906177</v>
      </c>
      <c r="E147" s="7">
        <f ca="1" t="shared" si="13"/>
        <v>1280.1651261699885</v>
      </c>
      <c r="F147" s="4"/>
      <c r="G147" s="4"/>
      <c r="H147" s="4"/>
      <c r="I147" s="4"/>
      <c r="J147" s="4"/>
      <c r="K147" s="4"/>
      <c r="L147" s="4"/>
      <c r="M147" s="4">
        <f ca="1" t="shared" si="14"/>
        <v>54.8363237957758</v>
      </c>
      <c r="N147" s="4"/>
      <c r="O147" s="4">
        <f ca="1" t="shared" si="15"/>
        <v>53.864642496813275</v>
      </c>
      <c r="P147" s="7">
        <f ca="1" t="shared" si="16"/>
        <v>1806.7721213452542</v>
      </c>
      <c r="Q147" s="4">
        <f t="shared" si="17"/>
        <v>54.486905665285015</v>
      </c>
      <c r="R147" s="4"/>
      <c r="S147" s="4">
        <f t="shared" si="18"/>
        <v>55.222503220667186</v>
      </c>
      <c r="T147" s="4">
        <f t="shared" si="19"/>
        <v>-1.3578607238539107</v>
      </c>
      <c r="U147" s="4"/>
      <c r="V147" s="4"/>
      <c r="W147" s="4"/>
      <c r="X147" s="4">
        <f t="shared" si="20"/>
        <v>54.17577408104914</v>
      </c>
      <c r="Y147" s="4">
        <f t="shared" si="21"/>
        <v>-0.6222631684717399</v>
      </c>
    </row>
    <row r="148" spans="2:25" ht="12.75">
      <c r="B148" s="4">
        <f ca="1" t="shared" si="11"/>
        <v>57.92978511353287</v>
      </c>
      <c r="C148" s="4"/>
      <c r="D148" s="4">
        <f ca="1" t="shared" si="12"/>
        <v>56.738951888543895</v>
      </c>
      <c r="E148" s="7">
        <f ca="1" t="shared" si="13"/>
        <v>1508.6610491343786</v>
      </c>
      <c r="F148" s="4"/>
      <c r="G148" s="4"/>
      <c r="H148" s="4"/>
      <c r="I148" s="4"/>
      <c r="J148" s="4"/>
      <c r="K148" s="4"/>
      <c r="L148" s="4"/>
      <c r="M148" s="4">
        <f ca="1" t="shared" si="14"/>
        <v>51.162586747514005</v>
      </c>
      <c r="N148" s="4"/>
      <c r="O148" s="4">
        <f ca="1" t="shared" si="15"/>
        <v>52.17654307214163</v>
      </c>
      <c r="P148" s="7">
        <f ca="1" t="shared" si="16"/>
        <v>1270.8158725981561</v>
      </c>
      <c r="Q148" s="4">
        <f t="shared" si="17"/>
        <v>41.003675600350846</v>
      </c>
      <c r="R148" s="4"/>
      <c r="S148" s="4">
        <f t="shared" si="18"/>
        <v>41.44040679212824</v>
      </c>
      <c r="T148" s="4">
        <f t="shared" si="19"/>
        <v>10.736136280013383</v>
      </c>
      <c r="U148" s="4"/>
      <c r="V148" s="4"/>
      <c r="W148" s="4"/>
      <c r="X148" s="4">
        <f t="shared" si="20"/>
        <v>46.590109336246236</v>
      </c>
      <c r="Y148" s="4">
        <f t="shared" si="21"/>
        <v>11.17286747179078</v>
      </c>
    </row>
    <row r="149" spans="2:25" ht="12.75">
      <c r="B149" s="4">
        <f ca="1" t="shared" si="11"/>
        <v>45.78915016247804</v>
      </c>
      <c r="C149" s="4"/>
      <c r="D149" s="4">
        <f ca="1" t="shared" si="12"/>
        <v>45.560349657506755</v>
      </c>
      <c r="E149" s="7">
        <f ca="1" t="shared" si="13"/>
        <v>1779.4035484803453</v>
      </c>
      <c r="F149" s="4"/>
      <c r="G149" s="4"/>
      <c r="H149" s="4"/>
      <c r="I149" s="4"/>
      <c r="J149" s="4"/>
      <c r="K149" s="4"/>
      <c r="L149" s="4"/>
      <c r="M149" s="4">
        <f ca="1" t="shared" si="14"/>
        <v>36.850977340349196</v>
      </c>
      <c r="N149" s="4"/>
      <c r="O149" s="4">
        <f ca="1" t="shared" si="15"/>
        <v>35.09827632929733</v>
      </c>
      <c r="P149" s="7">
        <f ca="1" t="shared" si="16"/>
        <v>1154.3548971317343</v>
      </c>
      <c r="Q149" s="4">
        <f t="shared" si="17"/>
        <v>38.0738280065011</v>
      </c>
      <c r="R149" s="4"/>
      <c r="S149" s="4">
        <f t="shared" si="18"/>
        <v>38.44561682971599</v>
      </c>
      <c r="T149" s="4">
        <f t="shared" si="19"/>
        <v>-3.3473405004186603</v>
      </c>
      <c r="U149" s="4"/>
      <c r="V149" s="4"/>
      <c r="W149" s="4"/>
      <c r="X149" s="4">
        <f t="shared" si="20"/>
        <v>36.58605216789921</v>
      </c>
      <c r="Y149" s="4">
        <f t="shared" si="21"/>
        <v>-2.975551677203775</v>
      </c>
    </row>
    <row r="150" spans="2:25" ht="12.75">
      <c r="B150" s="4">
        <f ca="1" t="shared" si="11"/>
        <v>38.37973491837155</v>
      </c>
      <c r="C150" s="4"/>
      <c r="D150" s="4">
        <f ca="1" t="shared" si="12"/>
        <v>42.98874873783474</v>
      </c>
      <c r="E150" s="7">
        <f ca="1" t="shared" si="13"/>
        <v>1391.100183751272</v>
      </c>
      <c r="F150" s="4"/>
      <c r="G150" s="4"/>
      <c r="H150" s="4"/>
      <c r="I150" s="4"/>
      <c r="J150" s="4"/>
      <c r="K150" s="4"/>
      <c r="L150" s="4"/>
      <c r="M150" s="4">
        <f ca="1" t="shared" si="14"/>
        <v>49.68307046150316</v>
      </c>
      <c r="N150" s="4"/>
      <c r="O150" s="4">
        <f ca="1" t="shared" si="15"/>
        <v>47.18330028479793</v>
      </c>
      <c r="P150" s="7">
        <f ca="1" t="shared" si="16"/>
        <v>1891.01223206446</v>
      </c>
      <c r="Q150" s="4">
        <f t="shared" si="17"/>
        <v>56.60616222060609</v>
      </c>
      <c r="R150" s="4"/>
      <c r="S150" s="4">
        <f t="shared" si="18"/>
        <v>57.38873475877681</v>
      </c>
      <c r="T150" s="4">
        <f t="shared" si="19"/>
        <v>-10.205434473978883</v>
      </c>
      <c r="U150" s="4"/>
      <c r="V150" s="4"/>
      <c r="W150" s="4"/>
      <c r="X150" s="4">
        <f t="shared" si="20"/>
        <v>51.89473125270201</v>
      </c>
      <c r="Y150" s="4">
        <f t="shared" si="21"/>
        <v>-9.422861935808157</v>
      </c>
    </row>
    <row r="151" spans="2:25" ht="12.75">
      <c r="B151" s="4">
        <f ca="1" t="shared" si="11"/>
        <v>31.037892493671375</v>
      </c>
      <c r="C151" s="4"/>
      <c r="D151" s="4">
        <f ca="1" t="shared" si="12"/>
        <v>31.855958513689487</v>
      </c>
      <c r="E151" s="7">
        <f ca="1" t="shared" si="13"/>
        <v>985.3819831954106</v>
      </c>
      <c r="F151" s="4"/>
      <c r="G151" s="4"/>
      <c r="H151" s="4"/>
      <c r="I151" s="4"/>
      <c r="J151" s="4"/>
      <c r="K151" s="4"/>
      <c r="L151" s="4"/>
      <c r="M151" s="4">
        <f ca="1" t="shared" si="14"/>
        <v>49.671251645470996</v>
      </c>
      <c r="N151" s="4"/>
      <c r="O151" s="4">
        <f ca="1" t="shared" si="15"/>
        <v>50.757993214753405</v>
      </c>
      <c r="P151" s="7">
        <f ca="1" t="shared" si="16"/>
        <v>2050.168757247019</v>
      </c>
      <c r="Q151" s="4">
        <f t="shared" si="17"/>
        <v>60.61011599554293</v>
      </c>
      <c r="R151" s="4"/>
      <c r="S151" s="4">
        <f t="shared" si="18"/>
        <v>61.48143930774881</v>
      </c>
      <c r="T151" s="4">
        <f t="shared" si="19"/>
        <v>-10.723446092995403</v>
      </c>
      <c r="U151" s="4"/>
      <c r="V151" s="4"/>
      <c r="W151" s="4"/>
      <c r="X151" s="4">
        <f t="shared" si="20"/>
        <v>55.68405460514816</v>
      </c>
      <c r="Y151" s="4">
        <f t="shared" si="21"/>
        <v>-9.852122780789522</v>
      </c>
    </row>
    <row r="152" spans="2:25" ht="12.75">
      <c r="B152" s="4">
        <f ca="1" t="shared" si="11"/>
        <v>21.3658447718122</v>
      </c>
      <c r="C152" s="4"/>
      <c r="D152" s="4">
        <f ca="1" t="shared" si="12"/>
        <v>24.39774532979345</v>
      </c>
      <c r="E152" s="7">
        <f ca="1" t="shared" si="13"/>
        <v>515.9635381491926</v>
      </c>
      <c r="F152" s="4"/>
      <c r="G152" s="4"/>
      <c r="H152" s="4"/>
      <c r="I152" s="4"/>
      <c r="J152" s="4"/>
      <c r="K152" s="4"/>
      <c r="L152" s="4"/>
      <c r="M152" s="4">
        <f ca="1" t="shared" si="14"/>
        <v>51.98362688956776</v>
      </c>
      <c r="N152" s="4"/>
      <c r="O152" s="4">
        <f ca="1" t="shared" si="15"/>
        <v>49.82766544389502</v>
      </c>
      <c r="P152" s="7">
        <f ca="1" t="shared" si="16"/>
        <v>1620.637599983719</v>
      </c>
      <c r="Q152" s="4">
        <f t="shared" si="17"/>
        <v>49.80425744463103</v>
      </c>
      <c r="R152" s="4"/>
      <c r="S152" s="4">
        <f t="shared" si="18"/>
        <v>50.43606043157467</v>
      </c>
      <c r="T152" s="4">
        <f t="shared" si="19"/>
        <v>-0.6083949876796453</v>
      </c>
      <c r="U152" s="4"/>
      <c r="V152" s="4"/>
      <c r="W152" s="4"/>
      <c r="X152" s="4">
        <f t="shared" si="20"/>
        <v>49.815961444263024</v>
      </c>
      <c r="Y152" s="4">
        <f t="shared" si="21"/>
        <v>0.02340799926399484</v>
      </c>
    </row>
    <row r="153" spans="2:25" ht="12.75">
      <c r="B153" s="4">
        <f ca="1" t="shared" si="11"/>
        <v>38.73361162026356</v>
      </c>
      <c r="C153" s="4"/>
      <c r="D153" s="4">
        <f ca="1" t="shared" si="12"/>
        <v>37.44449344758979</v>
      </c>
      <c r="E153" s="7">
        <f ca="1" t="shared" si="13"/>
        <v>1373.5200933813294</v>
      </c>
      <c r="F153" s="4"/>
      <c r="G153" s="4"/>
      <c r="H153" s="4"/>
      <c r="I153" s="4"/>
      <c r="J153" s="4"/>
      <c r="K153" s="4"/>
      <c r="L153" s="4"/>
      <c r="M153" s="4">
        <f ca="1" t="shared" si="14"/>
        <v>57.04731372790894</v>
      </c>
      <c r="N153" s="4"/>
      <c r="O153" s="4">
        <f ca="1" t="shared" si="15"/>
        <v>52.634870480183594</v>
      </c>
      <c r="P153" s="7">
        <f ca="1" t="shared" si="16"/>
        <v>1748.5682464304516</v>
      </c>
      <c r="Q153" s="4">
        <f t="shared" si="17"/>
        <v>53.02265137590692</v>
      </c>
      <c r="R153" s="4"/>
      <c r="S153" s="4">
        <f t="shared" si="18"/>
        <v>53.72579258716742</v>
      </c>
      <c r="T153" s="4">
        <f t="shared" si="19"/>
        <v>-1.0909221069838253</v>
      </c>
      <c r="U153" s="4"/>
      <c r="V153" s="4"/>
      <c r="W153" s="4"/>
      <c r="X153" s="4">
        <f t="shared" si="20"/>
        <v>52.828760928045256</v>
      </c>
      <c r="Y153" s="4">
        <f t="shared" si="21"/>
        <v>-0.3877808957233242</v>
      </c>
    </row>
    <row r="154" spans="2:25" ht="12.75">
      <c r="B154" s="4">
        <f ca="1" t="shared" si="11"/>
        <v>50.843553745938614</v>
      </c>
      <c r="C154" s="4"/>
      <c r="D154" s="4">
        <f ca="1" t="shared" si="12"/>
        <v>53.04654609793164</v>
      </c>
      <c r="E154" s="7">
        <f ca="1" t="shared" si="13"/>
        <v>1406.9595821775415</v>
      </c>
      <c r="F154" s="4"/>
      <c r="G154" s="4"/>
      <c r="H154" s="4"/>
      <c r="I154" s="4"/>
      <c r="J154" s="4"/>
      <c r="K154" s="4"/>
      <c r="L154" s="4"/>
      <c r="M154" s="4">
        <f ca="1" t="shared" si="14"/>
        <v>41.962228622372</v>
      </c>
      <c r="N154" s="4"/>
      <c r="O154" s="4">
        <f ca="1" t="shared" si="15"/>
        <v>38.51093183281392</v>
      </c>
      <c r="P154" s="7">
        <f ca="1" t="shared" si="16"/>
        <v>950.0930808481339</v>
      </c>
      <c r="Q154" s="4">
        <f t="shared" si="17"/>
        <v>32.93514538292621</v>
      </c>
      <c r="R154" s="4"/>
      <c r="S154" s="4">
        <f t="shared" si="18"/>
        <v>33.19303127768622</v>
      </c>
      <c r="T154" s="4">
        <f t="shared" si="19"/>
        <v>5.3179005551277</v>
      </c>
      <c r="U154" s="4"/>
      <c r="V154" s="4"/>
      <c r="W154" s="4"/>
      <c r="X154" s="4">
        <f t="shared" si="20"/>
        <v>35.723038607870066</v>
      </c>
      <c r="Y154" s="4">
        <f t="shared" si="21"/>
        <v>5.575786449887708</v>
      </c>
    </row>
    <row r="155" spans="2:25" ht="12.75">
      <c r="B155" s="4">
        <f ca="1" t="shared" si="11"/>
        <v>66.09249680475182</v>
      </c>
      <c r="C155" s="4"/>
      <c r="D155" s="4">
        <f ca="1" t="shared" si="12"/>
        <v>67.89856957170552</v>
      </c>
      <c r="E155" s="7">
        <f ca="1" t="shared" si="13"/>
        <v>2006.4494828903482</v>
      </c>
      <c r="F155" s="4"/>
      <c r="G155" s="4"/>
      <c r="H155" s="4"/>
      <c r="I155" s="4"/>
      <c r="J155" s="4"/>
      <c r="K155" s="4"/>
      <c r="L155" s="4"/>
      <c r="M155" s="4">
        <f ca="1" t="shared" si="14"/>
        <v>55.69355305505642</v>
      </c>
      <c r="N155" s="4"/>
      <c r="O155" s="4">
        <f ca="1" t="shared" si="15"/>
        <v>54.548373694814046</v>
      </c>
      <c r="P155" s="7">
        <f ca="1" t="shared" si="16"/>
        <v>1777.5617393873868</v>
      </c>
      <c r="Q155" s="4">
        <f t="shared" si="17"/>
        <v>53.7520503461368</v>
      </c>
      <c r="R155" s="4"/>
      <c r="S155" s="4">
        <f t="shared" si="18"/>
        <v>54.471359257332686</v>
      </c>
      <c r="T155" s="4">
        <f t="shared" si="19"/>
        <v>0.07701443748135972</v>
      </c>
      <c r="U155" s="4"/>
      <c r="V155" s="4"/>
      <c r="W155" s="4"/>
      <c r="X155" s="4">
        <f t="shared" si="20"/>
        <v>54.15021202047542</v>
      </c>
      <c r="Y155" s="4">
        <f t="shared" si="21"/>
        <v>0.7963233486772481</v>
      </c>
    </row>
    <row r="156" spans="2:25" ht="12.75">
      <c r="B156" s="4">
        <f ca="1" t="shared" si="11"/>
        <v>46.454634869729425</v>
      </c>
      <c r="C156" s="4"/>
      <c r="D156" s="4">
        <f ca="1" t="shared" si="12"/>
        <v>44.786549847359126</v>
      </c>
      <c r="E156" s="7">
        <f ca="1" t="shared" si="13"/>
        <v>998.7000127531614</v>
      </c>
      <c r="F156" s="4"/>
      <c r="G156" s="4"/>
      <c r="H156" s="4"/>
      <c r="I156" s="4"/>
      <c r="J156" s="4"/>
      <c r="K156" s="4"/>
      <c r="L156" s="4"/>
      <c r="M156" s="4">
        <f ca="1" t="shared" si="14"/>
        <v>54.82602405749096</v>
      </c>
      <c r="N156" s="4"/>
      <c r="O156" s="4">
        <f ca="1" t="shared" si="15"/>
        <v>54.64496978197699</v>
      </c>
      <c r="P156" s="7">
        <f ca="1" t="shared" si="16"/>
        <v>1739.971829994889</v>
      </c>
      <c r="Q156" s="4">
        <f t="shared" si="17"/>
        <v>52.806388461152906</v>
      </c>
      <c r="R156" s="4"/>
      <c r="S156" s="4">
        <f t="shared" si="18"/>
        <v>53.50473603538401</v>
      </c>
      <c r="T156" s="4">
        <f t="shared" si="19"/>
        <v>1.1402337465929762</v>
      </c>
      <c r="U156" s="4"/>
      <c r="V156" s="4"/>
      <c r="W156" s="4"/>
      <c r="X156" s="4">
        <f t="shared" si="20"/>
        <v>53.72567912156495</v>
      </c>
      <c r="Y156" s="4">
        <f t="shared" si="21"/>
        <v>1.8385813208240833</v>
      </c>
    </row>
    <row r="157" spans="2:25" ht="12.75">
      <c r="B157" s="4">
        <f ca="1" t="shared" si="11"/>
        <v>47.38380619768937</v>
      </c>
      <c r="C157" s="4"/>
      <c r="D157" s="4">
        <f ca="1" t="shared" si="12"/>
        <v>47.52379686278029</v>
      </c>
      <c r="E157" s="7">
        <f ca="1" t="shared" si="13"/>
        <v>1622.3347250025772</v>
      </c>
      <c r="F157" s="4"/>
      <c r="G157" s="4"/>
      <c r="H157" s="4"/>
      <c r="I157" s="4"/>
      <c r="J157" s="4"/>
      <c r="K157" s="4"/>
      <c r="L157" s="4"/>
      <c r="M157" s="4">
        <f ca="1" t="shared" si="14"/>
        <v>46.58811560156383</v>
      </c>
      <c r="N157" s="4"/>
      <c r="O157" s="4">
        <f ca="1" t="shared" si="15"/>
        <v>42.79906010409954</v>
      </c>
      <c r="P157" s="7">
        <f ca="1" t="shared" si="16"/>
        <v>1813.750379820242</v>
      </c>
      <c r="Q157" s="4">
        <f t="shared" si="17"/>
        <v>54.662460040648284</v>
      </c>
      <c r="R157" s="4"/>
      <c r="S157" s="4">
        <f t="shared" si="18"/>
        <v>55.401948896373696</v>
      </c>
      <c r="T157" s="4">
        <f t="shared" si="19"/>
        <v>-12.602888792274157</v>
      </c>
      <c r="U157" s="4"/>
      <c r="V157" s="4"/>
      <c r="W157" s="4"/>
      <c r="X157" s="4">
        <f t="shared" si="20"/>
        <v>48.73076007237391</v>
      </c>
      <c r="Y157" s="4">
        <f t="shared" si="21"/>
        <v>-11.863399936548745</v>
      </c>
    </row>
    <row r="158" spans="2:25" ht="12.75">
      <c r="B158" s="4">
        <f ca="1" t="shared" si="11"/>
        <v>49.15284542412298</v>
      </c>
      <c r="C158" s="4"/>
      <c r="D158" s="4">
        <f ca="1" t="shared" si="12"/>
        <v>49.69023017290404</v>
      </c>
      <c r="E158" s="7">
        <f ca="1" t="shared" si="13"/>
        <v>1430.2706632037837</v>
      </c>
      <c r="F158" s="4"/>
      <c r="G158" s="4"/>
      <c r="H158" s="4"/>
      <c r="I158" s="4"/>
      <c r="J158" s="4"/>
      <c r="K158" s="4"/>
      <c r="L158" s="4"/>
      <c r="M158" s="4">
        <f ca="1" t="shared" si="14"/>
        <v>54.503708930902164</v>
      </c>
      <c r="N158" s="4"/>
      <c r="O158" s="4">
        <f ca="1" t="shared" si="15"/>
        <v>53.69553799132534</v>
      </c>
      <c r="P158" s="7">
        <f ca="1" t="shared" si="16"/>
        <v>2027.5964979926637</v>
      </c>
      <c r="Q158" s="4">
        <f t="shared" si="17"/>
        <v>60.042258142736316</v>
      </c>
      <c r="R158" s="4"/>
      <c r="S158" s="4">
        <f t="shared" si="18"/>
        <v>60.90099444050312</v>
      </c>
      <c r="T158" s="4">
        <f t="shared" si="19"/>
        <v>-7.205456449177781</v>
      </c>
      <c r="U158" s="4"/>
      <c r="V158" s="4"/>
      <c r="W158" s="4"/>
      <c r="X158" s="4">
        <f t="shared" si="20"/>
        <v>56.86889806703083</v>
      </c>
      <c r="Y158" s="4">
        <f t="shared" si="21"/>
        <v>-6.3467201514109775</v>
      </c>
    </row>
    <row r="159" spans="2:25" ht="12.75">
      <c r="B159" s="4">
        <f ca="1" t="shared" si="11"/>
        <v>61.065891829572614</v>
      </c>
      <c r="C159" s="4"/>
      <c r="D159" s="4">
        <f ca="1" t="shared" si="12"/>
        <v>59.52408391352458</v>
      </c>
      <c r="E159" s="7">
        <f ca="1" t="shared" si="13"/>
        <v>2166.4360436680718</v>
      </c>
      <c r="F159" s="4"/>
      <c r="G159" s="4"/>
      <c r="H159" s="4"/>
      <c r="I159" s="4"/>
      <c r="J159" s="4"/>
      <c r="K159" s="4"/>
      <c r="L159" s="4"/>
      <c r="M159" s="4">
        <f ca="1" t="shared" si="14"/>
        <v>64.38650891596308</v>
      </c>
      <c r="N159" s="4"/>
      <c r="O159" s="4">
        <f ca="1" t="shared" si="15"/>
        <v>58.224297629523505</v>
      </c>
      <c r="P159" s="7">
        <f ca="1" t="shared" si="16"/>
        <v>1671.2971324853957</v>
      </c>
      <c r="Q159" s="4">
        <f t="shared" si="17"/>
        <v>51.078716196252806</v>
      </c>
      <c r="R159" s="4"/>
      <c r="S159" s="4">
        <f t="shared" si="18"/>
        <v>51.738768560447085</v>
      </c>
      <c r="T159" s="4">
        <f t="shared" si="19"/>
        <v>6.485529069076421</v>
      </c>
      <c r="U159" s="4"/>
      <c r="V159" s="4"/>
      <c r="W159" s="4"/>
      <c r="X159" s="4">
        <f t="shared" si="20"/>
        <v>54.65150691288815</v>
      </c>
      <c r="Y159" s="4">
        <f t="shared" si="21"/>
        <v>7.145581433270699</v>
      </c>
    </row>
    <row r="160" spans="2:25" ht="12.75">
      <c r="B160" s="4">
        <f ca="1" t="shared" si="11"/>
        <v>44.705927953949065</v>
      </c>
      <c r="C160" s="4"/>
      <c r="D160" s="4">
        <f ca="1" t="shared" si="12"/>
        <v>41.968171098478656</v>
      </c>
      <c r="E160" s="7">
        <f ca="1" t="shared" si="13"/>
        <v>1388.9307011471615</v>
      </c>
      <c r="F160" s="4"/>
      <c r="G160" s="4"/>
      <c r="H160" s="4"/>
      <c r="I160" s="4"/>
      <c r="J160" s="4"/>
      <c r="K160" s="4"/>
      <c r="L160" s="4"/>
      <c r="M160" s="4">
        <f ca="1" t="shared" si="14"/>
        <v>49.277174120740156</v>
      </c>
      <c r="N160" s="4"/>
      <c r="O160" s="4">
        <f ca="1" t="shared" si="15"/>
        <v>55.085389589249885</v>
      </c>
      <c r="P160" s="7">
        <f ca="1" t="shared" si="16"/>
        <v>1377.6974669076876</v>
      </c>
      <c r="Q160" s="4">
        <f t="shared" si="17"/>
        <v>43.69253150818147</v>
      </c>
      <c r="R160" s="4"/>
      <c r="S160" s="4">
        <f t="shared" si="18"/>
        <v>44.188863298892535</v>
      </c>
      <c r="T160" s="4">
        <f t="shared" si="19"/>
        <v>10.89652629035735</v>
      </c>
      <c r="U160" s="4"/>
      <c r="V160" s="4"/>
      <c r="W160" s="4"/>
      <c r="X160" s="4">
        <f t="shared" si="20"/>
        <v>49.38896054871567</v>
      </c>
      <c r="Y160" s="4">
        <f t="shared" si="21"/>
        <v>11.392858081068418</v>
      </c>
    </row>
    <row r="161" spans="2:25" ht="12.75">
      <c r="B161" s="4">
        <f ca="1" t="shared" si="11"/>
        <v>37.2277660842531</v>
      </c>
      <c r="C161" s="4"/>
      <c r="D161" s="4">
        <f ca="1" t="shared" si="12"/>
        <v>36.19101017217713</v>
      </c>
      <c r="E161" s="7">
        <f ca="1" t="shared" si="13"/>
        <v>1327.8963446759421</v>
      </c>
      <c r="F161" s="4"/>
      <c r="G161" s="4"/>
      <c r="H161" s="4"/>
      <c r="I161" s="4"/>
      <c r="J161" s="4"/>
      <c r="K161" s="4"/>
      <c r="L161" s="4"/>
      <c r="M161" s="4">
        <f ca="1" t="shared" si="14"/>
        <v>54.951439403463624</v>
      </c>
      <c r="N161" s="4"/>
      <c r="O161" s="4">
        <f ca="1" t="shared" si="15"/>
        <v>56.47170828478795</v>
      </c>
      <c r="P161" s="7">
        <f ca="1" t="shared" si="16"/>
        <v>1790.6826281119918</v>
      </c>
      <c r="Q161" s="4">
        <f t="shared" si="17"/>
        <v>54.082136918956536</v>
      </c>
      <c r="R161" s="4"/>
      <c r="S161" s="4">
        <f t="shared" si="18"/>
        <v>54.80876245778678</v>
      </c>
      <c r="T161" s="4">
        <f t="shared" si="19"/>
        <v>1.6629458270011739</v>
      </c>
      <c r="U161" s="4"/>
      <c r="V161" s="4"/>
      <c r="W161" s="4"/>
      <c r="X161" s="4">
        <f t="shared" si="20"/>
        <v>55.27692260187224</v>
      </c>
      <c r="Y161" s="4">
        <f t="shared" si="21"/>
        <v>2.389571365831415</v>
      </c>
    </row>
    <row r="162" spans="2:25" ht="12.75">
      <c r="B162" s="4">
        <f ca="1" t="shared" si="11"/>
        <v>38.091763093954164</v>
      </c>
      <c r="C162" s="4"/>
      <c r="D162" s="4">
        <f ca="1" t="shared" si="12"/>
        <v>36.59067200923927</v>
      </c>
      <c r="E162" s="7">
        <f ca="1" t="shared" si="13"/>
        <v>1300.4075588853354</v>
      </c>
      <c r="F162" s="4"/>
      <c r="G162" s="4"/>
      <c r="H162" s="4"/>
      <c r="I162" s="4"/>
      <c r="J162" s="4"/>
      <c r="K162" s="4"/>
      <c r="L162" s="4"/>
      <c r="M162" s="4">
        <f ca="1" t="shared" si="14"/>
        <v>46.214489571524915</v>
      </c>
      <c r="N162" s="4"/>
      <c r="O162" s="4">
        <f ca="1" t="shared" si="15"/>
        <v>48.09152404204496</v>
      </c>
      <c r="P162" s="7">
        <f ca="1" t="shared" si="16"/>
        <v>1492.5546421887339</v>
      </c>
      <c r="Q162" s="4">
        <f t="shared" si="17"/>
        <v>46.58203176597877</v>
      </c>
      <c r="R162" s="4"/>
      <c r="S162" s="4">
        <f t="shared" si="18"/>
        <v>47.14241159492133</v>
      </c>
      <c r="T162" s="4">
        <f t="shared" si="19"/>
        <v>0.9491124471236319</v>
      </c>
      <c r="U162" s="4"/>
      <c r="V162" s="4"/>
      <c r="W162" s="4"/>
      <c r="X162" s="4">
        <f t="shared" si="20"/>
        <v>47.33677790401187</v>
      </c>
      <c r="Y162" s="4">
        <f t="shared" si="21"/>
        <v>1.5094922760661902</v>
      </c>
    </row>
    <row r="163" spans="2:25" ht="12.75">
      <c r="B163" s="4">
        <f ca="1" t="shared" si="11"/>
        <v>33.41537599604213</v>
      </c>
      <c r="C163" s="4"/>
      <c r="D163" s="4">
        <f ca="1" t="shared" si="12"/>
        <v>32.38326606684208</v>
      </c>
      <c r="E163" s="7">
        <f ca="1" t="shared" si="13"/>
        <v>1218.383815653031</v>
      </c>
      <c r="F163" s="4"/>
      <c r="G163" s="4"/>
      <c r="H163" s="4"/>
      <c r="I163" s="4"/>
      <c r="J163" s="4"/>
      <c r="K163" s="4"/>
      <c r="L163" s="4"/>
      <c r="M163" s="4">
        <f ca="1" t="shared" si="14"/>
        <v>36.70317436061154</v>
      </c>
      <c r="N163" s="4"/>
      <c r="O163" s="4">
        <f ca="1" t="shared" si="15"/>
        <v>38.49207086145407</v>
      </c>
      <c r="P163" s="7">
        <f ca="1" t="shared" si="16"/>
        <v>949.3817278373263</v>
      </c>
      <c r="Q163" s="4">
        <f t="shared" si="17"/>
        <v>32.91724963803187</v>
      </c>
      <c r="R163" s="4"/>
      <c r="S163" s="4">
        <f t="shared" si="18"/>
        <v>33.1747388595782</v>
      </c>
      <c r="T163" s="4">
        <f t="shared" si="19"/>
        <v>5.317332001875869</v>
      </c>
      <c r="U163" s="4"/>
      <c r="V163" s="4"/>
      <c r="W163" s="4"/>
      <c r="X163" s="4">
        <f t="shared" si="20"/>
        <v>35.70466024974297</v>
      </c>
      <c r="Y163" s="4">
        <f t="shared" si="21"/>
        <v>5.574821223422198</v>
      </c>
    </row>
    <row r="164" spans="2:25" ht="12.75">
      <c r="B164" s="4">
        <f ca="1" t="shared" si="11"/>
        <v>66.46275107916446</v>
      </c>
      <c r="C164" s="4"/>
      <c r="D164" s="4">
        <f ca="1" t="shared" si="12"/>
        <v>67.87469181143186</v>
      </c>
      <c r="E164" s="7">
        <f ca="1" t="shared" si="13"/>
        <v>2169.4915247118647</v>
      </c>
      <c r="F164" s="4"/>
      <c r="G164" s="4"/>
      <c r="H164" s="4"/>
      <c r="I164" s="4"/>
      <c r="J164" s="4"/>
      <c r="K164" s="4"/>
      <c r="L164" s="4"/>
      <c r="M164" s="4">
        <f ca="1" t="shared" si="14"/>
        <v>54.8725262932031</v>
      </c>
      <c r="N164" s="4"/>
      <c r="O164" s="4">
        <f ca="1" t="shared" si="15"/>
        <v>55.24288899826511</v>
      </c>
      <c r="P164" s="7">
        <f ca="1" t="shared" si="16"/>
        <v>1449.7103247245843</v>
      </c>
      <c r="Q164" s="4">
        <f t="shared" si="17"/>
        <v>45.50418298504816</v>
      </c>
      <c r="R164" s="4"/>
      <c r="S164" s="4">
        <f t="shared" si="18"/>
        <v>46.0406714508588</v>
      </c>
      <c r="T164" s="4">
        <f t="shared" si="19"/>
        <v>9.202217547406306</v>
      </c>
      <c r="U164" s="4"/>
      <c r="V164" s="4"/>
      <c r="W164" s="4"/>
      <c r="X164" s="4">
        <f t="shared" si="20"/>
        <v>50.37353599165664</v>
      </c>
      <c r="Y164" s="4">
        <f t="shared" si="21"/>
        <v>9.738706013216948</v>
      </c>
    </row>
    <row r="165" spans="2:25" ht="12.75">
      <c r="B165" s="4">
        <f ca="1" t="shared" si="11"/>
        <v>62.82866267831953</v>
      </c>
      <c r="C165" s="4"/>
      <c r="D165" s="4">
        <f ca="1" t="shared" si="12"/>
        <v>63.064200576075365</v>
      </c>
      <c r="E165" s="7">
        <f ca="1" t="shared" si="13"/>
        <v>1912.0355071344457</v>
      </c>
      <c r="F165" s="4"/>
      <c r="G165" s="4"/>
      <c r="H165" s="4"/>
      <c r="I165" s="4"/>
      <c r="J165" s="4"/>
      <c r="K165" s="4"/>
      <c r="L165" s="4"/>
      <c r="M165" s="4">
        <f ca="1" t="shared" si="14"/>
        <v>38.15305913326455</v>
      </c>
      <c r="N165" s="4"/>
      <c r="O165" s="4">
        <f ca="1" t="shared" si="15"/>
        <v>37.989415809781526</v>
      </c>
      <c r="P165" s="7">
        <f ca="1" t="shared" si="16"/>
        <v>1366.571463481107</v>
      </c>
      <c r="Q165" s="4">
        <f t="shared" si="17"/>
        <v>43.412630930000844</v>
      </c>
      <c r="R165" s="4"/>
      <c r="S165" s="4">
        <f t="shared" si="18"/>
        <v>43.90275850498846</v>
      </c>
      <c r="T165" s="4">
        <f t="shared" si="19"/>
        <v>-5.913342695206936</v>
      </c>
      <c r="U165" s="4"/>
      <c r="V165" s="4"/>
      <c r="W165" s="4"/>
      <c r="X165" s="4">
        <f t="shared" si="20"/>
        <v>40.70102336989119</v>
      </c>
      <c r="Y165" s="4">
        <f t="shared" si="21"/>
        <v>-5.423215120219318</v>
      </c>
    </row>
    <row r="166" spans="2:25" ht="12.75">
      <c r="B166" s="4">
        <f ca="1" t="shared" si="11"/>
        <v>19.610071379196913</v>
      </c>
      <c r="C166" s="4"/>
      <c r="D166" s="4">
        <f ca="1" t="shared" si="12"/>
        <v>19.549998135503245</v>
      </c>
      <c r="E166" s="7">
        <f ca="1" t="shared" si="13"/>
        <v>1126.6060385476999</v>
      </c>
      <c r="F166" s="4"/>
      <c r="G166" s="4"/>
      <c r="H166" s="4"/>
      <c r="I166" s="4"/>
      <c r="J166" s="4"/>
      <c r="K166" s="4"/>
      <c r="L166" s="4"/>
      <c r="M166" s="4">
        <f ca="1" t="shared" si="14"/>
        <v>33.171415117564976</v>
      </c>
      <c r="N166" s="4"/>
      <c r="O166" s="4">
        <f ca="1" t="shared" si="15"/>
        <v>30.286826261255204</v>
      </c>
      <c r="P166" s="7">
        <f ca="1" t="shared" si="16"/>
        <v>908.2121844110075</v>
      </c>
      <c r="Q166" s="4">
        <f t="shared" si="17"/>
        <v>31.881533706026218</v>
      </c>
      <c r="R166" s="4"/>
      <c r="S166" s="4">
        <f t="shared" si="18"/>
        <v>32.116065472064086</v>
      </c>
      <c r="T166" s="4">
        <f t="shared" si="19"/>
        <v>-1.8292392108088826</v>
      </c>
      <c r="U166" s="4"/>
      <c r="V166" s="4"/>
      <c r="W166" s="4"/>
      <c r="X166" s="4">
        <f t="shared" si="20"/>
        <v>31.08417998364071</v>
      </c>
      <c r="Y166" s="4">
        <f t="shared" si="21"/>
        <v>-1.5947074447710143</v>
      </c>
    </row>
    <row r="167" spans="2:25" ht="12.75">
      <c r="B167" s="4">
        <f ca="1" t="shared" si="11"/>
        <v>41.64757394739499</v>
      </c>
      <c r="C167" s="4"/>
      <c r="D167" s="4">
        <f ca="1" t="shared" si="12"/>
        <v>40.75208528897086</v>
      </c>
      <c r="E167" s="7">
        <f ca="1" t="shared" si="13"/>
        <v>1445.089385753107</v>
      </c>
      <c r="F167" s="4"/>
      <c r="G167" s="4"/>
      <c r="H167" s="4"/>
      <c r="I167" s="4"/>
      <c r="J167" s="4"/>
      <c r="K167" s="4"/>
      <c r="L167" s="4"/>
      <c r="M167" s="4">
        <f ca="1" t="shared" si="14"/>
        <v>51.415218101839535</v>
      </c>
      <c r="N167" s="4"/>
      <c r="O167" s="4">
        <f ca="1" t="shared" si="15"/>
        <v>50.63304219497206</v>
      </c>
      <c r="P167" s="7">
        <f ca="1" t="shared" si="16"/>
        <v>2011.8295370129865</v>
      </c>
      <c r="Q167" s="4">
        <f t="shared" si="17"/>
        <v>59.64560344786002</v>
      </c>
      <c r="R167" s="4"/>
      <c r="S167" s="4">
        <f t="shared" si="18"/>
        <v>60.49554758338576</v>
      </c>
      <c r="T167" s="4">
        <f t="shared" si="19"/>
        <v>-9.862505388413695</v>
      </c>
      <c r="U167" s="4"/>
      <c r="V167" s="4"/>
      <c r="W167" s="4"/>
      <c r="X167" s="4">
        <f t="shared" si="20"/>
        <v>55.139322821416044</v>
      </c>
      <c r="Y167" s="4">
        <f t="shared" si="21"/>
        <v>-9.012561252887956</v>
      </c>
    </row>
    <row r="168" spans="2:25" ht="12.75">
      <c r="B168" s="4">
        <f ca="1" t="shared" si="11"/>
        <v>44.55724731113978</v>
      </c>
      <c r="C168" s="4"/>
      <c r="D168" s="4">
        <f ca="1" t="shared" si="12"/>
        <v>39.045570307047875</v>
      </c>
      <c r="E168" s="7">
        <f ca="1" t="shared" si="13"/>
        <v>1524.006077214614</v>
      </c>
      <c r="F168" s="4"/>
      <c r="G168" s="4"/>
      <c r="H168" s="4"/>
      <c r="I168" s="4"/>
      <c r="J168" s="4"/>
      <c r="K168" s="4"/>
      <c r="L168" s="4"/>
      <c r="M168" s="4">
        <f ca="1" t="shared" si="14"/>
        <v>54.778314247561795</v>
      </c>
      <c r="N168" s="4"/>
      <c r="O168" s="4">
        <f ca="1" t="shared" si="15"/>
        <v>49.698788949184205</v>
      </c>
      <c r="P168" s="7">
        <f ca="1" t="shared" si="16"/>
        <v>1394.8351969669998</v>
      </c>
      <c r="Q168" s="4">
        <f t="shared" si="17"/>
        <v>44.12367109787861</v>
      </c>
      <c r="R168" s="4"/>
      <c r="S168" s="4">
        <f t="shared" si="18"/>
        <v>44.629559435556416</v>
      </c>
      <c r="T168" s="4">
        <f t="shared" si="19"/>
        <v>5.069229513627789</v>
      </c>
      <c r="U168" s="4"/>
      <c r="V168" s="4"/>
      <c r="W168" s="4"/>
      <c r="X168" s="4">
        <f t="shared" si="20"/>
        <v>46.91123002353141</v>
      </c>
      <c r="Y168" s="4">
        <f t="shared" si="21"/>
        <v>5.575117851305592</v>
      </c>
    </row>
    <row r="169" spans="2:25" ht="12.75">
      <c r="B169" s="4">
        <f ca="1" t="shared" si="11"/>
        <v>37.640733096888624</v>
      </c>
      <c r="C169" s="4"/>
      <c r="D169" s="4">
        <f ca="1" t="shared" si="12"/>
        <v>36.68795177312286</v>
      </c>
      <c r="E169" s="7">
        <f ca="1" t="shared" si="13"/>
        <v>1525.0886875242795</v>
      </c>
      <c r="F169" s="4"/>
      <c r="G169" s="4"/>
      <c r="H169" s="4"/>
      <c r="I169" s="4"/>
      <c r="J169" s="4"/>
      <c r="K169" s="4"/>
      <c r="L169" s="4"/>
      <c r="M169" s="4">
        <f ca="1" t="shared" si="14"/>
        <v>40.35096291326977</v>
      </c>
      <c r="N169" s="4"/>
      <c r="O169" s="4">
        <f ca="1" t="shared" si="15"/>
        <v>45.38915231736843</v>
      </c>
      <c r="P169" s="7">
        <f ca="1" t="shared" si="16"/>
        <v>1343.9832379057684</v>
      </c>
      <c r="Q169" s="4">
        <f t="shared" si="17"/>
        <v>42.844371407133266</v>
      </c>
      <c r="R169" s="4"/>
      <c r="S169" s="4">
        <f t="shared" si="18"/>
        <v>43.321903064350046</v>
      </c>
      <c r="T169" s="4">
        <f t="shared" si="19"/>
        <v>2.0672492530183817</v>
      </c>
      <c r="U169" s="4"/>
      <c r="V169" s="4"/>
      <c r="W169" s="4"/>
      <c r="X169" s="4">
        <f t="shared" si="20"/>
        <v>44.11676186225085</v>
      </c>
      <c r="Y169" s="4">
        <f t="shared" si="21"/>
        <v>2.5447809102351613</v>
      </c>
    </row>
    <row r="170" spans="2:25" ht="12.75">
      <c r="B170" s="4">
        <f ca="1" t="shared" si="11"/>
        <v>77.10637865934339</v>
      </c>
      <c r="C170" s="4"/>
      <c r="D170" s="4">
        <f ca="1" t="shared" si="12"/>
        <v>74.89406125503454</v>
      </c>
      <c r="E170" s="7">
        <f ca="1" t="shared" si="13"/>
        <v>2362.537259528823</v>
      </c>
      <c r="F170" s="4"/>
      <c r="G170" s="4"/>
      <c r="H170" s="4"/>
      <c r="I170" s="4"/>
      <c r="J170" s="4"/>
      <c r="K170" s="4"/>
      <c r="L170" s="4"/>
      <c r="M170" s="4">
        <f ca="1" t="shared" si="14"/>
        <v>37.48056496293708</v>
      </c>
      <c r="N170" s="4"/>
      <c r="O170" s="4">
        <f ca="1" t="shared" si="15"/>
        <v>40.4015636977968</v>
      </c>
      <c r="P170" s="7">
        <f ca="1" t="shared" si="16"/>
        <v>880.6048861249981</v>
      </c>
      <c r="Q170" s="4">
        <f t="shared" si="17"/>
        <v>31.187007697360958</v>
      </c>
      <c r="R170" s="4"/>
      <c r="S170" s="4">
        <f t="shared" si="18"/>
        <v>31.406144749992688</v>
      </c>
      <c r="T170" s="4">
        <f t="shared" si="19"/>
        <v>8.995418947804115</v>
      </c>
      <c r="U170" s="4"/>
      <c r="V170" s="4"/>
      <c r="W170" s="4"/>
      <c r="X170" s="4">
        <f t="shared" si="20"/>
        <v>35.79428569757888</v>
      </c>
      <c r="Y170" s="4">
        <f t="shared" si="21"/>
        <v>9.214556000435845</v>
      </c>
    </row>
    <row r="171" spans="2:25" ht="12.75">
      <c r="B171" s="4">
        <f ca="1" t="shared" si="11"/>
        <v>40.8502781425191</v>
      </c>
      <c r="C171" s="4"/>
      <c r="D171" s="4">
        <f ca="1" t="shared" si="12"/>
        <v>43.62123467260067</v>
      </c>
      <c r="E171" s="7">
        <f ca="1" t="shared" si="13"/>
        <v>1584.6956123896503</v>
      </c>
      <c r="F171" s="4"/>
      <c r="G171" s="4"/>
      <c r="H171" s="4"/>
      <c r="I171" s="4"/>
      <c r="J171" s="4"/>
      <c r="K171" s="4"/>
      <c r="L171" s="4"/>
      <c r="M171" s="4">
        <f ca="1" t="shared" si="14"/>
        <v>55.17994783948629</v>
      </c>
      <c r="N171" s="4"/>
      <c r="O171" s="4">
        <f ca="1" t="shared" si="15"/>
        <v>55.385350689430865</v>
      </c>
      <c r="P171" s="7">
        <f ca="1" t="shared" si="16"/>
        <v>1618.0927801901828</v>
      </c>
      <c r="Q171" s="4">
        <f t="shared" si="17"/>
        <v>49.74023656451207</v>
      </c>
      <c r="R171" s="4"/>
      <c r="S171" s="4">
        <f t="shared" si="18"/>
        <v>50.37062047846327</v>
      </c>
      <c r="T171" s="4">
        <f t="shared" si="19"/>
        <v>5.014730210967592</v>
      </c>
      <c r="U171" s="4"/>
      <c r="V171" s="4"/>
      <c r="W171" s="4"/>
      <c r="X171" s="4">
        <f t="shared" si="20"/>
        <v>52.56279362697147</v>
      </c>
      <c r="Y171" s="4">
        <f t="shared" si="21"/>
        <v>5.645114124918798</v>
      </c>
    </row>
    <row r="172" spans="2:25" ht="12.75">
      <c r="B172" s="4">
        <f ca="1" t="shared" si="11"/>
        <v>57.065601682702805</v>
      </c>
      <c r="C172" s="4"/>
      <c r="D172" s="4">
        <f ca="1" t="shared" si="12"/>
        <v>59.897446545365554</v>
      </c>
      <c r="E172" s="7">
        <f ca="1" t="shared" si="13"/>
        <v>1903.20271702658</v>
      </c>
      <c r="F172" s="4"/>
      <c r="G172" s="4"/>
      <c r="H172" s="4"/>
      <c r="I172" s="4"/>
      <c r="J172" s="4"/>
      <c r="K172" s="4"/>
      <c r="L172" s="4"/>
      <c r="M172" s="4">
        <f ca="1" t="shared" si="14"/>
        <v>59.16209073255983</v>
      </c>
      <c r="N172" s="4"/>
      <c r="O172" s="4">
        <f ca="1" t="shared" si="15"/>
        <v>59.233212585733774</v>
      </c>
      <c r="P172" s="7">
        <f ca="1" t="shared" si="16"/>
        <v>2120.6396502489156</v>
      </c>
      <c r="Q172" s="4">
        <f t="shared" si="17"/>
        <v>62.382975749388784</v>
      </c>
      <c r="R172" s="4"/>
      <c r="S172" s="4">
        <f t="shared" si="18"/>
        <v>63.29359588774548</v>
      </c>
      <c r="T172" s="4">
        <f t="shared" si="19"/>
        <v>-4.060383302011708</v>
      </c>
      <c r="U172" s="4"/>
      <c r="V172" s="4"/>
      <c r="W172" s="4"/>
      <c r="X172" s="4">
        <f t="shared" si="20"/>
        <v>60.80809416756128</v>
      </c>
      <c r="Y172" s="4">
        <f t="shared" si="21"/>
        <v>-3.1497631636550096</v>
      </c>
    </row>
    <row r="173" spans="2:25" ht="12.75">
      <c r="B173" s="4">
        <f ca="1" t="shared" si="11"/>
        <v>35.11873476523306</v>
      </c>
      <c r="C173" s="4"/>
      <c r="D173" s="4">
        <f ca="1" t="shared" si="12"/>
        <v>33.27473577318506</v>
      </c>
      <c r="E173" s="7">
        <f ca="1" t="shared" si="13"/>
        <v>1414.7351240671671</v>
      </c>
      <c r="F173" s="4"/>
      <c r="G173" s="4"/>
      <c r="H173" s="4"/>
      <c r="I173" s="4"/>
      <c r="J173" s="4"/>
      <c r="K173" s="4"/>
      <c r="L173" s="4"/>
      <c r="M173" s="4">
        <f ca="1" t="shared" si="14"/>
        <v>52.90798497984514</v>
      </c>
      <c r="N173" s="4"/>
      <c r="O173" s="4">
        <f ca="1" t="shared" si="15"/>
        <v>56.44926222463802</v>
      </c>
      <c r="P173" s="7">
        <f ca="1" t="shared" si="16"/>
        <v>1490.1244782424926</v>
      </c>
      <c r="Q173" s="4">
        <f t="shared" si="17"/>
        <v>46.52089532124233</v>
      </c>
      <c r="R173" s="4"/>
      <c r="S173" s="4">
        <f t="shared" si="18"/>
        <v>47.079920012963754</v>
      </c>
      <c r="T173" s="4">
        <f t="shared" si="19"/>
        <v>9.369342211674265</v>
      </c>
      <c r="U173" s="4"/>
      <c r="V173" s="4"/>
      <c r="W173" s="4"/>
      <c r="X173" s="4">
        <f t="shared" si="20"/>
        <v>51.48507877294017</v>
      </c>
      <c r="Y173" s="4">
        <f t="shared" si="21"/>
        <v>9.928366903395691</v>
      </c>
    </row>
    <row r="174" spans="2:25" ht="12.75">
      <c r="B174" s="4">
        <f aca="true" ca="1" t="shared" si="22" ref="B174:B237">$B$33+$B$35*NORMINV(RAND(),0,1)</f>
        <v>64.3929699214416</v>
      </c>
      <c r="C174" s="4"/>
      <c r="D174" s="4">
        <f aca="true" ca="1" t="shared" si="23" ref="D174:D237">$D$33*B174+$D$35+$D$37*NORMINV(RAND(),0,1)</f>
        <v>60.07986790729372</v>
      </c>
      <c r="E174" s="7">
        <f aca="true" ca="1" t="shared" si="24" ref="E174:E237">$E$33*B174+$E$35+$E$37*NORMINV(RAND(),0,1)</f>
        <v>1963.8692617916786</v>
      </c>
      <c r="F174" s="4"/>
      <c r="G174" s="4"/>
      <c r="H174" s="4"/>
      <c r="I174" s="4"/>
      <c r="J174" s="4"/>
      <c r="K174" s="4"/>
      <c r="L174" s="4"/>
      <c r="M174" s="4">
        <f aca="true" ca="1" t="shared" si="25" ref="M174:M237">$B$33+$B$35*NORMINV(RAND(),0,1)</f>
        <v>44.7084004874089</v>
      </c>
      <c r="N174" s="4"/>
      <c r="O174" s="4">
        <f aca="true" ca="1" t="shared" si="26" ref="O174:O237">$D$33*M174+$D$35+$D$37*NORMINV(RAND(),0,1)</f>
        <v>48.040409209453955</v>
      </c>
      <c r="P174" s="7">
        <f aca="true" ca="1" t="shared" si="27" ref="P174:P237">$E$33*M174+$E$35+$E$37*NORMINV(RAND(),0,1)</f>
        <v>1322.3814062544814</v>
      </c>
      <c r="Q174" s="4">
        <f aca="true" t="shared" si="28" ref="Q174:Q237">$J$33*P174+$J$35</f>
        <v>42.30092692512721</v>
      </c>
      <c r="R174" s="4"/>
      <c r="S174" s="4">
        <f aca="true" t="shared" si="29" ref="S174:S237">$Q$33*Q174+$Q$35</f>
        <v>42.76641270940582</v>
      </c>
      <c r="T174" s="4">
        <f aca="true" t="shared" si="30" ref="T174:T237">O174-S174</f>
        <v>5.273996500048135</v>
      </c>
      <c r="U174" s="4"/>
      <c r="V174" s="4"/>
      <c r="W174" s="4"/>
      <c r="X174" s="4">
        <f aca="true" t="shared" si="31" ref="X174:X237">(O174+Q174)/2</f>
        <v>45.17066806729058</v>
      </c>
      <c r="Y174" s="4">
        <f aca="true" t="shared" si="32" ref="Y174:Y237">O174-Q174</f>
        <v>5.739482284326748</v>
      </c>
    </row>
    <row r="175" spans="2:25" ht="12.75">
      <c r="B175" s="4">
        <f ca="1" t="shared" si="22"/>
        <v>44.47146798764966</v>
      </c>
      <c r="C175" s="4"/>
      <c r="D175" s="4">
        <f ca="1" t="shared" si="23"/>
        <v>43.57572671650328</v>
      </c>
      <c r="E175" s="7">
        <f ca="1" t="shared" si="24"/>
        <v>1327.3911530421628</v>
      </c>
      <c r="F175" s="4"/>
      <c r="G175" s="4"/>
      <c r="H175" s="4"/>
      <c r="I175" s="4"/>
      <c r="J175" s="4"/>
      <c r="K175" s="4"/>
      <c r="L175" s="4"/>
      <c r="M175" s="4">
        <f ca="1" t="shared" si="25"/>
        <v>50.928890909153786</v>
      </c>
      <c r="N175" s="4"/>
      <c r="O175" s="4">
        <f ca="1" t="shared" si="26"/>
        <v>50.38654992629465</v>
      </c>
      <c r="P175" s="7">
        <f ca="1" t="shared" si="27"/>
        <v>1747.653152953575</v>
      </c>
      <c r="Q175" s="4">
        <f t="shared" si="28"/>
        <v>52.9996300641702</v>
      </c>
      <c r="R175" s="4"/>
      <c r="S175" s="4">
        <f t="shared" si="29"/>
        <v>53.70226099001014</v>
      </c>
      <c r="T175" s="4">
        <f t="shared" si="30"/>
        <v>-3.31571106371549</v>
      </c>
      <c r="U175" s="4"/>
      <c r="V175" s="4"/>
      <c r="W175" s="4"/>
      <c r="X175" s="4">
        <f t="shared" si="31"/>
        <v>51.69308999523243</v>
      </c>
      <c r="Y175" s="4">
        <f t="shared" si="32"/>
        <v>-2.6130801378755493</v>
      </c>
    </row>
    <row r="176" spans="2:25" ht="12.75">
      <c r="B176" s="4">
        <f ca="1" t="shared" si="22"/>
        <v>23.86455208321881</v>
      </c>
      <c r="C176" s="4"/>
      <c r="D176" s="4">
        <f ca="1" t="shared" si="23"/>
        <v>21.029070961539855</v>
      </c>
      <c r="E176" s="7">
        <f ca="1" t="shared" si="24"/>
        <v>874.4424332875819</v>
      </c>
      <c r="F176" s="4"/>
      <c r="G176" s="4"/>
      <c r="H176" s="4"/>
      <c r="I176" s="4"/>
      <c r="J176" s="4"/>
      <c r="K176" s="4"/>
      <c r="L176" s="4"/>
      <c r="M176" s="4">
        <f ca="1" t="shared" si="25"/>
        <v>41.276270754814526</v>
      </c>
      <c r="N176" s="4"/>
      <c r="O176" s="4">
        <f ca="1" t="shared" si="26"/>
        <v>38.63222554386227</v>
      </c>
      <c r="P176" s="7">
        <f ca="1" t="shared" si="27"/>
        <v>1222.3625700252865</v>
      </c>
      <c r="Q176" s="4">
        <f t="shared" si="28"/>
        <v>39.78471971071788</v>
      </c>
      <c r="R176" s="4"/>
      <c r="S176" s="4">
        <f t="shared" si="29"/>
        <v>40.194431789688124</v>
      </c>
      <c r="T176" s="4">
        <f t="shared" si="30"/>
        <v>-1.5622062458258554</v>
      </c>
      <c r="U176" s="4"/>
      <c r="V176" s="4"/>
      <c r="W176" s="4"/>
      <c r="X176" s="4">
        <f t="shared" si="31"/>
        <v>39.20847262729008</v>
      </c>
      <c r="Y176" s="4">
        <f t="shared" si="32"/>
        <v>-1.152494166855611</v>
      </c>
    </row>
    <row r="177" spans="2:25" ht="12.75">
      <c r="B177" s="4">
        <f ca="1" t="shared" si="22"/>
        <v>41.49815756583534</v>
      </c>
      <c r="C177" s="4"/>
      <c r="D177" s="4">
        <f ca="1" t="shared" si="23"/>
        <v>45.09192274835331</v>
      </c>
      <c r="E177" s="7">
        <f ca="1" t="shared" si="24"/>
        <v>1453.02091155269</v>
      </c>
      <c r="F177" s="4"/>
      <c r="G177" s="4"/>
      <c r="H177" s="4"/>
      <c r="I177" s="4"/>
      <c r="J177" s="4"/>
      <c r="K177" s="4"/>
      <c r="L177" s="4"/>
      <c r="M177" s="4">
        <f ca="1" t="shared" si="25"/>
        <v>21.69706559016141</v>
      </c>
      <c r="N177" s="4"/>
      <c r="O177" s="4">
        <f ca="1" t="shared" si="26"/>
        <v>25.925011870646834</v>
      </c>
      <c r="P177" s="7">
        <f ca="1" t="shared" si="27"/>
        <v>751.4004658177697</v>
      </c>
      <c r="Q177" s="4">
        <f t="shared" si="28"/>
        <v>27.93656901233528</v>
      </c>
      <c r="R177" s="4"/>
      <c r="S177" s="4">
        <f t="shared" si="29"/>
        <v>28.083657543564087</v>
      </c>
      <c r="T177" s="4">
        <f t="shared" si="30"/>
        <v>-2.1586456729172525</v>
      </c>
      <c r="U177" s="4"/>
      <c r="V177" s="4"/>
      <c r="W177" s="4"/>
      <c r="X177" s="4">
        <f t="shared" si="31"/>
        <v>26.930790441491055</v>
      </c>
      <c r="Y177" s="4">
        <f t="shared" si="32"/>
        <v>-2.0115571416884457</v>
      </c>
    </row>
    <row r="178" spans="2:25" ht="12.75">
      <c r="B178" s="4">
        <f ca="1" t="shared" si="22"/>
        <v>36.13411093822501</v>
      </c>
      <c r="C178" s="4"/>
      <c r="D178" s="4">
        <f ca="1" t="shared" si="23"/>
        <v>34.964199043952135</v>
      </c>
      <c r="E178" s="7">
        <f ca="1" t="shared" si="24"/>
        <v>1048.7550512598827</v>
      </c>
      <c r="F178" s="4"/>
      <c r="G178" s="4"/>
      <c r="H178" s="4"/>
      <c r="I178" s="4"/>
      <c r="J178" s="4"/>
      <c r="K178" s="4"/>
      <c r="L178" s="4"/>
      <c r="M178" s="4">
        <f ca="1" t="shared" si="25"/>
        <v>57.142420345001</v>
      </c>
      <c r="N178" s="4"/>
      <c r="O178" s="4">
        <f ca="1" t="shared" si="26"/>
        <v>59.342136972064864</v>
      </c>
      <c r="P178" s="7">
        <f ca="1" t="shared" si="27"/>
        <v>1826.8274665732927</v>
      </c>
      <c r="Q178" s="4">
        <f t="shared" si="28"/>
        <v>54.99144467266381</v>
      </c>
      <c r="R178" s="4"/>
      <c r="S178" s="4">
        <f t="shared" si="29"/>
        <v>55.738225730641865</v>
      </c>
      <c r="T178" s="4">
        <f t="shared" si="30"/>
        <v>3.603911241422999</v>
      </c>
      <c r="U178" s="4"/>
      <c r="V178" s="4"/>
      <c r="W178" s="4"/>
      <c r="X178" s="4">
        <f t="shared" si="31"/>
        <v>57.166790822364334</v>
      </c>
      <c r="Y178" s="4">
        <f t="shared" si="32"/>
        <v>4.350692299401054</v>
      </c>
    </row>
    <row r="179" spans="2:25" ht="12.75">
      <c r="B179" s="4">
        <f ca="1" t="shared" si="22"/>
        <v>55.40332278859456</v>
      </c>
      <c r="C179" s="4"/>
      <c r="D179" s="4">
        <f ca="1" t="shared" si="23"/>
        <v>55.375025024005424</v>
      </c>
      <c r="E179" s="7">
        <f ca="1" t="shared" si="24"/>
        <v>1858.7261436728681</v>
      </c>
      <c r="F179" s="4"/>
      <c r="G179" s="4"/>
      <c r="H179" s="4"/>
      <c r="I179" s="4"/>
      <c r="J179" s="4"/>
      <c r="K179" s="4"/>
      <c r="L179" s="4"/>
      <c r="M179" s="4">
        <f ca="1" t="shared" si="25"/>
        <v>54.0995358427816</v>
      </c>
      <c r="N179" s="4"/>
      <c r="O179" s="4">
        <f ca="1" t="shared" si="26"/>
        <v>49.7890535134294</v>
      </c>
      <c r="P179" s="7">
        <f ca="1" t="shared" si="27"/>
        <v>1688.2961117575776</v>
      </c>
      <c r="Q179" s="4">
        <f t="shared" si="28"/>
        <v>51.50636518613151</v>
      </c>
      <c r="R179" s="4"/>
      <c r="S179" s="4">
        <f t="shared" si="29"/>
        <v>52.17589672541135</v>
      </c>
      <c r="T179" s="4">
        <f t="shared" si="30"/>
        <v>-2.3868432119819474</v>
      </c>
      <c r="U179" s="4"/>
      <c r="V179" s="4"/>
      <c r="W179" s="4"/>
      <c r="X179" s="4">
        <f t="shared" si="31"/>
        <v>50.647709349780456</v>
      </c>
      <c r="Y179" s="4">
        <f t="shared" si="32"/>
        <v>-1.7173116727021096</v>
      </c>
    </row>
    <row r="180" spans="2:25" ht="12.75">
      <c r="B180" s="4">
        <f ca="1" t="shared" si="22"/>
        <v>58.960352140352576</v>
      </c>
      <c r="C180" s="4"/>
      <c r="D180" s="4">
        <f ca="1" t="shared" si="23"/>
        <v>61.7194797040898</v>
      </c>
      <c r="E180" s="7">
        <f ca="1" t="shared" si="24"/>
        <v>1867.7842314699492</v>
      </c>
      <c r="F180" s="4"/>
      <c r="G180" s="4"/>
      <c r="H180" s="4"/>
      <c r="I180" s="4"/>
      <c r="J180" s="4"/>
      <c r="K180" s="4"/>
      <c r="L180" s="4"/>
      <c r="M180" s="4">
        <f ca="1" t="shared" si="25"/>
        <v>51.74082217439564</v>
      </c>
      <c r="N180" s="4"/>
      <c r="O180" s="4">
        <f ca="1" t="shared" si="26"/>
        <v>54.336034625311186</v>
      </c>
      <c r="P180" s="7">
        <f ca="1" t="shared" si="27"/>
        <v>1625.3817493502338</v>
      </c>
      <c r="Q180" s="4">
        <f t="shared" si="28"/>
        <v>49.92360759218629</v>
      </c>
      <c r="R180" s="4"/>
      <c r="S180" s="4">
        <f t="shared" si="29"/>
        <v>50.55805606870653</v>
      </c>
      <c r="T180" s="4">
        <f t="shared" si="30"/>
        <v>3.7779785566046584</v>
      </c>
      <c r="U180" s="4"/>
      <c r="V180" s="4"/>
      <c r="W180" s="4"/>
      <c r="X180" s="4">
        <f t="shared" si="31"/>
        <v>52.12982110874874</v>
      </c>
      <c r="Y180" s="4">
        <f t="shared" si="32"/>
        <v>4.412427033124892</v>
      </c>
    </row>
    <row r="181" spans="2:25" ht="12.75">
      <c r="B181" s="4">
        <f ca="1" t="shared" si="22"/>
        <v>53.43497299514069</v>
      </c>
      <c r="C181" s="4"/>
      <c r="D181" s="4">
        <f ca="1" t="shared" si="23"/>
        <v>48.20979133622809</v>
      </c>
      <c r="E181" s="7">
        <f ca="1" t="shared" si="24"/>
        <v>1756.506165681048</v>
      </c>
      <c r="F181" s="4"/>
      <c r="G181" s="4"/>
      <c r="H181" s="4"/>
      <c r="I181" s="4"/>
      <c r="J181" s="4"/>
      <c r="K181" s="4"/>
      <c r="L181" s="4"/>
      <c r="M181" s="4">
        <f ca="1" t="shared" si="25"/>
        <v>63.39957445939304</v>
      </c>
      <c r="N181" s="4"/>
      <c r="O181" s="4">
        <f ca="1" t="shared" si="26"/>
        <v>69.4188769712389</v>
      </c>
      <c r="P181" s="7">
        <f ca="1" t="shared" si="27"/>
        <v>2035.825017183171</v>
      </c>
      <c r="Q181" s="4">
        <f t="shared" si="28"/>
        <v>60.24926574382073</v>
      </c>
      <c r="R181" s="4"/>
      <c r="S181" s="4">
        <f t="shared" si="29"/>
        <v>61.1125905273344</v>
      </c>
      <c r="T181" s="4">
        <f t="shared" si="30"/>
        <v>8.306286443904504</v>
      </c>
      <c r="U181" s="4"/>
      <c r="V181" s="4"/>
      <c r="W181" s="4"/>
      <c r="X181" s="4">
        <f t="shared" si="31"/>
        <v>64.83407135752981</v>
      </c>
      <c r="Y181" s="4">
        <f t="shared" si="32"/>
        <v>9.169611227418173</v>
      </c>
    </row>
    <row r="182" spans="2:25" ht="12.75">
      <c r="B182" s="4">
        <f ca="1" t="shared" si="22"/>
        <v>56.54121554167628</v>
      </c>
      <c r="C182" s="4"/>
      <c r="D182" s="4">
        <f ca="1" t="shared" si="23"/>
        <v>50.23035119434703</v>
      </c>
      <c r="E182" s="7">
        <f ca="1" t="shared" si="24"/>
        <v>1846.6334591367388</v>
      </c>
      <c r="F182" s="4"/>
      <c r="G182" s="4"/>
      <c r="H182" s="4"/>
      <c r="I182" s="4"/>
      <c r="J182" s="4"/>
      <c r="K182" s="4"/>
      <c r="L182" s="4"/>
      <c r="M182" s="4">
        <f ca="1" t="shared" si="25"/>
        <v>37.737620629051186</v>
      </c>
      <c r="N182" s="4"/>
      <c r="O182" s="4">
        <f ca="1" t="shared" si="26"/>
        <v>31.82639744309384</v>
      </c>
      <c r="P182" s="7">
        <f ca="1" t="shared" si="27"/>
        <v>1091.1507333571285</v>
      </c>
      <c r="Q182" s="4">
        <f t="shared" si="28"/>
        <v>36.48377978292509</v>
      </c>
      <c r="R182" s="4"/>
      <c r="S182" s="4">
        <f t="shared" si="29"/>
        <v>36.82032394085964</v>
      </c>
      <c r="T182" s="4">
        <f t="shared" si="30"/>
        <v>-4.9939264977657984</v>
      </c>
      <c r="U182" s="4"/>
      <c r="V182" s="4"/>
      <c r="W182" s="4"/>
      <c r="X182" s="4">
        <f t="shared" si="31"/>
        <v>34.15508861300947</v>
      </c>
      <c r="Y182" s="4">
        <f t="shared" si="32"/>
        <v>-4.657382339831251</v>
      </c>
    </row>
    <row r="183" spans="2:25" ht="12.75">
      <c r="B183" s="4">
        <f ca="1" t="shared" si="22"/>
        <v>33.2498172084413</v>
      </c>
      <c r="C183" s="4"/>
      <c r="D183" s="4">
        <f ca="1" t="shared" si="23"/>
        <v>32.72684531000136</v>
      </c>
      <c r="E183" s="7">
        <f ca="1" t="shared" si="24"/>
        <v>1170.0405300985617</v>
      </c>
      <c r="F183" s="4"/>
      <c r="G183" s="4"/>
      <c r="H183" s="4"/>
      <c r="I183" s="4"/>
      <c r="J183" s="4"/>
      <c r="K183" s="4"/>
      <c r="L183" s="4"/>
      <c r="M183" s="4">
        <f ca="1" t="shared" si="25"/>
        <v>61.0383125555799</v>
      </c>
      <c r="N183" s="4"/>
      <c r="O183" s="4">
        <f ca="1" t="shared" si="26"/>
        <v>61.13318244196183</v>
      </c>
      <c r="P183" s="7">
        <f ca="1" t="shared" si="27"/>
        <v>1834.1392939480882</v>
      </c>
      <c r="Q183" s="4">
        <f t="shared" si="28"/>
        <v>55.17539075206845</v>
      </c>
      <c r="R183" s="4"/>
      <c r="S183" s="4">
        <f t="shared" si="29"/>
        <v>55.926249119087906</v>
      </c>
      <c r="T183" s="4">
        <f t="shared" si="30"/>
        <v>5.2069333228739225</v>
      </c>
      <c r="U183" s="4"/>
      <c r="V183" s="4"/>
      <c r="W183" s="4"/>
      <c r="X183" s="4">
        <f t="shared" si="31"/>
        <v>58.154286597015144</v>
      </c>
      <c r="Y183" s="4">
        <f t="shared" si="32"/>
        <v>5.9577916898933765</v>
      </c>
    </row>
    <row r="184" spans="2:25" ht="12.75">
      <c r="B184" s="4">
        <f ca="1" t="shared" si="22"/>
        <v>36.60969238410815</v>
      </c>
      <c r="C184" s="4"/>
      <c r="D184" s="4">
        <f ca="1" t="shared" si="23"/>
        <v>32.54234001107515</v>
      </c>
      <c r="E184" s="7">
        <f ca="1" t="shared" si="24"/>
        <v>1111.5568299295617</v>
      </c>
      <c r="F184" s="4"/>
      <c r="G184" s="4"/>
      <c r="H184" s="4"/>
      <c r="I184" s="4"/>
      <c r="J184" s="4"/>
      <c r="K184" s="4"/>
      <c r="L184" s="4"/>
      <c r="M184" s="4">
        <f ca="1" t="shared" si="25"/>
        <v>53.014057982865</v>
      </c>
      <c r="N184" s="4"/>
      <c r="O184" s="4">
        <f ca="1" t="shared" si="26"/>
        <v>47.42474760731554</v>
      </c>
      <c r="P184" s="7">
        <f ca="1" t="shared" si="27"/>
        <v>1864.2883115877416</v>
      </c>
      <c r="Q184" s="4">
        <f t="shared" si="28"/>
        <v>55.93385964205247</v>
      </c>
      <c r="R184" s="4"/>
      <c r="S184" s="4">
        <f t="shared" si="29"/>
        <v>56.701530066565944</v>
      </c>
      <c r="T184" s="4">
        <f t="shared" si="30"/>
        <v>-9.276782459250406</v>
      </c>
      <c r="U184" s="4"/>
      <c r="V184" s="4"/>
      <c r="W184" s="4"/>
      <c r="X184" s="4">
        <f t="shared" si="31"/>
        <v>51.679303624684</v>
      </c>
      <c r="Y184" s="4">
        <f t="shared" si="32"/>
        <v>-8.50911203473693</v>
      </c>
    </row>
    <row r="185" spans="2:25" ht="12.75">
      <c r="B185" s="4">
        <f ca="1" t="shared" si="22"/>
        <v>45.8133406922657</v>
      </c>
      <c r="C185" s="4"/>
      <c r="D185" s="4">
        <f ca="1" t="shared" si="23"/>
        <v>44.973479599818816</v>
      </c>
      <c r="E185" s="7">
        <f ca="1" t="shared" si="24"/>
        <v>1412.182151544535</v>
      </c>
      <c r="F185" s="4"/>
      <c r="G185" s="4"/>
      <c r="H185" s="4"/>
      <c r="I185" s="4"/>
      <c r="J185" s="4"/>
      <c r="K185" s="4"/>
      <c r="L185" s="4"/>
      <c r="M185" s="4">
        <f ca="1" t="shared" si="25"/>
        <v>64.0555311466243</v>
      </c>
      <c r="N185" s="4"/>
      <c r="O185" s="4">
        <f ca="1" t="shared" si="26"/>
        <v>61.349863834072124</v>
      </c>
      <c r="P185" s="7">
        <f ca="1" t="shared" si="27"/>
        <v>2205.001121915915</v>
      </c>
      <c r="Q185" s="4">
        <f t="shared" si="28"/>
        <v>64.50528542254145</v>
      </c>
      <c r="R185" s="4"/>
      <c r="S185" s="4">
        <f t="shared" si="29"/>
        <v>65.46294821843671</v>
      </c>
      <c r="T185" s="4">
        <f t="shared" si="30"/>
        <v>-4.1130843843645835</v>
      </c>
      <c r="U185" s="4"/>
      <c r="V185" s="4"/>
      <c r="W185" s="4"/>
      <c r="X185" s="4">
        <f t="shared" si="31"/>
        <v>62.927574628306786</v>
      </c>
      <c r="Y185" s="4">
        <f t="shared" si="32"/>
        <v>-3.1554215884693235</v>
      </c>
    </row>
    <row r="186" spans="2:25" ht="12.75">
      <c r="B186" s="4">
        <f ca="1" t="shared" si="22"/>
        <v>20.071163930287682</v>
      </c>
      <c r="C186" s="4"/>
      <c r="D186" s="4">
        <f ca="1" t="shared" si="23"/>
        <v>24.22691824799511</v>
      </c>
      <c r="E186" s="7">
        <f ca="1" t="shared" si="24"/>
        <v>556.7651109502128</v>
      </c>
      <c r="F186" s="4"/>
      <c r="G186" s="4"/>
      <c r="H186" s="4"/>
      <c r="I186" s="4"/>
      <c r="J186" s="4"/>
      <c r="K186" s="4"/>
      <c r="L186" s="4"/>
      <c r="M186" s="4">
        <f ca="1" t="shared" si="25"/>
        <v>69.48479222138094</v>
      </c>
      <c r="N186" s="4"/>
      <c r="O186" s="4">
        <f ca="1" t="shared" si="26"/>
        <v>70.30876409514663</v>
      </c>
      <c r="P186" s="7">
        <f ca="1" t="shared" si="27"/>
        <v>2386.468735728834</v>
      </c>
      <c r="Q186" s="4">
        <f t="shared" si="28"/>
        <v>69.0705266938094</v>
      </c>
      <c r="R186" s="4"/>
      <c r="S186" s="4">
        <f t="shared" si="29"/>
        <v>70.12938164107726</v>
      </c>
      <c r="T186" s="4">
        <f t="shared" si="30"/>
        <v>0.17938245406936915</v>
      </c>
      <c r="U186" s="4"/>
      <c r="V186" s="4"/>
      <c r="W186" s="4"/>
      <c r="X186" s="4">
        <f t="shared" si="31"/>
        <v>69.68964539447802</v>
      </c>
      <c r="Y186" s="4">
        <f t="shared" si="32"/>
        <v>1.23823740133723</v>
      </c>
    </row>
    <row r="187" spans="2:25" ht="12.75">
      <c r="B187" s="4">
        <f ca="1" t="shared" si="22"/>
        <v>38.4729356509083</v>
      </c>
      <c r="C187" s="4"/>
      <c r="D187" s="4">
        <f ca="1" t="shared" si="23"/>
        <v>41.41191780715066</v>
      </c>
      <c r="E187" s="7">
        <f ca="1" t="shared" si="24"/>
        <v>1656.2606659450898</v>
      </c>
      <c r="F187" s="4"/>
      <c r="G187" s="4"/>
      <c r="H187" s="4"/>
      <c r="I187" s="4"/>
      <c r="J187" s="4"/>
      <c r="K187" s="4"/>
      <c r="L187" s="4"/>
      <c r="M187" s="4">
        <f ca="1" t="shared" si="25"/>
        <v>48.14847420167074</v>
      </c>
      <c r="N187" s="4"/>
      <c r="O187" s="4">
        <f ca="1" t="shared" si="26"/>
        <v>48.668454191247015</v>
      </c>
      <c r="P187" s="7">
        <f ca="1" t="shared" si="27"/>
        <v>1764.6421330432674</v>
      </c>
      <c r="Q187" s="4">
        <f t="shared" si="28"/>
        <v>53.427027501280776</v>
      </c>
      <c r="R187" s="4"/>
      <c r="S187" s="4">
        <f t="shared" si="29"/>
        <v>54.13913202634198</v>
      </c>
      <c r="T187" s="4">
        <f t="shared" si="30"/>
        <v>-5.470677835094968</v>
      </c>
      <c r="U187" s="4"/>
      <c r="V187" s="4"/>
      <c r="W187" s="4"/>
      <c r="X187" s="4">
        <f t="shared" si="31"/>
        <v>51.04774084626389</v>
      </c>
      <c r="Y187" s="4">
        <f t="shared" si="32"/>
        <v>-4.758573310033761</v>
      </c>
    </row>
    <row r="188" spans="2:25" ht="12.75">
      <c r="B188" s="4">
        <f ca="1" t="shared" si="22"/>
        <v>40.499019118256946</v>
      </c>
      <c r="C188" s="4"/>
      <c r="D188" s="4">
        <f ca="1" t="shared" si="23"/>
        <v>46.35401392599482</v>
      </c>
      <c r="E188" s="7">
        <f ca="1" t="shared" si="24"/>
        <v>1161.3669695754747</v>
      </c>
      <c r="F188" s="4"/>
      <c r="G188" s="4"/>
      <c r="H188" s="4"/>
      <c r="I188" s="4"/>
      <c r="J188" s="4"/>
      <c r="K188" s="4"/>
      <c r="L188" s="4"/>
      <c r="M188" s="4">
        <f ca="1" t="shared" si="25"/>
        <v>47.452042340833366</v>
      </c>
      <c r="N188" s="4"/>
      <c r="O188" s="4">
        <f ca="1" t="shared" si="26"/>
        <v>48.87408028624826</v>
      </c>
      <c r="P188" s="7">
        <f ca="1" t="shared" si="27"/>
        <v>1470.4767087746452</v>
      </c>
      <c r="Q188" s="4">
        <f t="shared" si="28"/>
        <v>46.026609833169246</v>
      </c>
      <c r="R188" s="4"/>
      <c r="S188" s="4">
        <f t="shared" si="29"/>
        <v>46.57467829958772</v>
      </c>
      <c r="T188" s="4">
        <f t="shared" si="30"/>
        <v>2.2994019866605413</v>
      </c>
      <c r="U188" s="4"/>
      <c r="V188" s="4"/>
      <c r="W188" s="4"/>
      <c r="X188" s="4">
        <f t="shared" si="31"/>
        <v>47.45034505970875</v>
      </c>
      <c r="Y188" s="4">
        <f t="shared" si="32"/>
        <v>2.847470453079012</v>
      </c>
    </row>
    <row r="189" spans="2:25" ht="12.75">
      <c r="B189" s="4">
        <f ca="1" t="shared" si="22"/>
        <v>65.57471530571534</v>
      </c>
      <c r="C189" s="4"/>
      <c r="D189" s="4">
        <f ca="1" t="shared" si="23"/>
        <v>64.79833547245912</v>
      </c>
      <c r="E189" s="7">
        <f ca="1" t="shared" si="24"/>
        <v>2543.6053765551765</v>
      </c>
      <c r="F189" s="4"/>
      <c r="G189" s="4"/>
      <c r="H189" s="4"/>
      <c r="I189" s="4"/>
      <c r="J189" s="4"/>
      <c r="K189" s="4"/>
      <c r="L189" s="4"/>
      <c r="M189" s="4">
        <f ca="1" t="shared" si="25"/>
        <v>54.42596895473495</v>
      </c>
      <c r="N189" s="4"/>
      <c r="O189" s="4">
        <f ca="1" t="shared" si="26"/>
        <v>52.90447891622604</v>
      </c>
      <c r="P189" s="7">
        <f ca="1" t="shared" si="27"/>
        <v>1632.723356626301</v>
      </c>
      <c r="Q189" s="4">
        <f t="shared" si="28"/>
        <v>50.108302854497374</v>
      </c>
      <c r="R189" s="4"/>
      <c r="S189" s="4">
        <f t="shared" si="29"/>
        <v>50.746845246285396</v>
      </c>
      <c r="T189" s="4">
        <f t="shared" si="30"/>
        <v>2.157633669940644</v>
      </c>
      <c r="U189" s="4"/>
      <c r="V189" s="4"/>
      <c r="W189" s="4"/>
      <c r="X189" s="4">
        <f t="shared" si="31"/>
        <v>51.50639088536171</v>
      </c>
      <c r="Y189" s="4">
        <f t="shared" si="32"/>
        <v>2.7961760617286657</v>
      </c>
    </row>
    <row r="190" spans="2:25" ht="12.75">
      <c r="B190" s="4">
        <f ca="1" t="shared" si="22"/>
        <v>73.06155617700342</v>
      </c>
      <c r="C190" s="4"/>
      <c r="D190" s="4">
        <f ca="1" t="shared" si="23"/>
        <v>74.43095612791157</v>
      </c>
      <c r="E190" s="7">
        <f ca="1" t="shared" si="24"/>
        <v>2351.162795847468</v>
      </c>
      <c r="F190" s="4"/>
      <c r="G190" s="4"/>
      <c r="H190" s="4"/>
      <c r="I190" s="4"/>
      <c r="J190" s="4"/>
      <c r="K190" s="4"/>
      <c r="L190" s="4"/>
      <c r="M190" s="4">
        <f ca="1" t="shared" si="25"/>
        <v>54.47574719621997</v>
      </c>
      <c r="N190" s="4"/>
      <c r="O190" s="4">
        <f ca="1" t="shared" si="26"/>
        <v>54.132406577981115</v>
      </c>
      <c r="P190" s="7">
        <f ca="1" t="shared" si="27"/>
        <v>1568.6890778906134</v>
      </c>
      <c r="Q190" s="4">
        <f t="shared" si="28"/>
        <v>48.497371152042675</v>
      </c>
      <c r="R190" s="4"/>
      <c r="S190" s="4">
        <f t="shared" si="29"/>
        <v>49.1002059798709</v>
      </c>
      <c r="T190" s="4">
        <f t="shared" si="30"/>
        <v>5.032200598110215</v>
      </c>
      <c r="U190" s="4"/>
      <c r="V190" s="4"/>
      <c r="W190" s="4"/>
      <c r="X190" s="4">
        <f t="shared" si="31"/>
        <v>51.314888865011895</v>
      </c>
      <c r="Y190" s="4">
        <f t="shared" si="32"/>
        <v>5.63503542593844</v>
      </c>
    </row>
    <row r="191" spans="2:25" ht="12.75">
      <c r="B191" s="4">
        <f ca="1" t="shared" si="22"/>
        <v>70.18939482718213</v>
      </c>
      <c r="C191" s="4"/>
      <c r="D191" s="4">
        <f ca="1" t="shared" si="23"/>
        <v>74.19391739072395</v>
      </c>
      <c r="E191" s="7">
        <f ca="1" t="shared" si="24"/>
        <v>2466.983630115182</v>
      </c>
      <c r="F191" s="4"/>
      <c r="G191" s="4"/>
      <c r="H191" s="4"/>
      <c r="I191" s="4"/>
      <c r="J191" s="4"/>
      <c r="K191" s="4"/>
      <c r="L191" s="4"/>
      <c r="M191" s="4">
        <f ca="1" t="shared" si="25"/>
        <v>42.56039962183823</v>
      </c>
      <c r="N191" s="4"/>
      <c r="O191" s="4">
        <f ca="1" t="shared" si="26"/>
        <v>39.097635179824806</v>
      </c>
      <c r="P191" s="7">
        <f ca="1" t="shared" si="27"/>
        <v>1594.6162884108865</v>
      </c>
      <c r="Q191" s="4">
        <f t="shared" si="28"/>
        <v>49.149630632558186</v>
      </c>
      <c r="R191" s="4"/>
      <c r="S191" s="4">
        <f t="shared" si="29"/>
        <v>49.76692330306428</v>
      </c>
      <c r="T191" s="4">
        <f t="shared" si="30"/>
        <v>-10.669288123239475</v>
      </c>
      <c r="U191" s="4"/>
      <c r="V191" s="4"/>
      <c r="W191" s="4"/>
      <c r="X191" s="4">
        <f t="shared" si="31"/>
        <v>44.123632906191496</v>
      </c>
      <c r="Y191" s="4">
        <f t="shared" si="32"/>
        <v>-10.05199545273338</v>
      </c>
    </row>
    <row r="192" spans="2:25" ht="12.75">
      <c r="B192" s="4">
        <f ca="1" t="shared" si="22"/>
        <v>63.536111355603886</v>
      </c>
      <c r="C192" s="4"/>
      <c r="D192" s="4">
        <f ca="1" t="shared" si="23"/>
        <v>58.23525880407852</v>
      </c>
      <c r="E192" s="7">
        <f ca="1" t="shared" si="24"/>
        <v>1976.6172164017357</v>
      </c>
      <c r="F192" s="4"/>
      <c r="G192" s="4"/>
      <c r="H192" s="4"/>
      <c r="I192" s="4"/>
      <c r="J192" s="4"/>
      <c r="K192" s="4"/>
      <c r="L192" s="4"/>
      <c r="M192" s="4">
        <f ca="1" t="shared" si="25"/>
        <v>72.61255140915227</v>
      </c>
      <c r="N192" s="4"/>
      <c r="O192" s="4">
        <f ca="1" t="shared" si="26"/>
        <v>74.62409155260833</v>
      </c>
      <c r="P192" s="7">
        <f ca="1" t="shared" si="27"/>
        <v>2293.3547489853577</v>
      </c>
      <c r="Q192" s="4">
        <f t="shared" si="28"/>
        <v>66.728027080342</v>
      </c>
      <c r="R192" s="4"/>
      <c r="S192" s="4">
        <f t="shared" si="29"/>
        <v>67.73495868744203</v>
      </c>
      <c r="T192" s="4">
        <f t="shared" si="30"/>
        <v>6.889132865166303</v>
      </c>
      <c r="U192" s="4"/>
      <c r="V192" s="4"/>
      <c r="W192" s="4"/>
      <c r="X192" s="4">
        <f t="shared" si="31"/>
        <v>70.67605931647518</v>
      </c>
      <c r="Y192" s="4">
        <f t="shared" si="32"/>
        <v>7.896064472266332</v>
      </c>
    </row>
    <row r="193" spans="2:25" ht="12.75">
      <c r="B193" s="4">
        <f ca="1" t="shared" si="22"/>
        <v>49.36435642346697</v>
      </c>
      <c r="C193" s="4"/>
      <c r="D193" s="4">
        <f ca="1" t="shared" si="23"/>
        <v>46.97813471663562</v>
      </c>
      <c r="E193" s="7">
        <f ca="1" t="shared" si="24"/>
        <v>1605.7978949333653</v>
      </c>
      <c r="F193" s="4"/>
      <c r="G193" s="4"/>
      <c r="H193" s="4"/>
      <c r="I193" s="4"/>
      <c r="J193" s="4"/>
      <c r="K193" s="4"/>
      <c r="L193" s="4"/>
      <c r="M193" s="4">
        <f ca="1" t="shared" si="25"/>
        <v>51.16203717583464</v>
      </c>
      <c r="N193" s="4"/>
      <c r="O193" s="4">
        <f ca="1" t="shared" si="26"/>
        <v>50.91616925130467</v>
      </c>
      <c r="P193" s="7">
        <f ca="1" t="shared" si="27"/>
        <v>1757.9777539984345</v>
      </c>
      <c r="Q193" s="4">
        <f t="shared" si="28"/>
        <v>53.25936949540536</v>
      </c>
      <c r="R193" s="4"/>
      <c r="S193" s="4">
        <f t="shared" si="29"/>
        <v>53.96775774934281</v>
      </c>
      <c r="T193" s="4">
        <f t="shared" si="30"/>
        <v>-3.051588498038136</v>
      </c>
      <c r="U193" s="4"/>
      <c r="V193" s="4"/>
      <c r="W193" s="4"/>
      <c r="X193" s="4">
        <f t="shared" si="31"/>
        <v>52.087769373355016</v>
      </c>
      <c r="Y193" s="4">
        <f t="shared" si="32"/>
        <v>-2.343200244100686</v>
      </c>
    </row>
    <row r="194" spans="2:25" ht="12.75">
      <c r="B194" s="4">
        <f ca="1" t="shared" si="22"/>
        <v>69.50411823095196</v>
      </c>
      <c r="C194" s="4"/>
      <c r="D194" s="4">
        <f ca="1" t="shared" si="23"/>
        <v>69.50704188451017</v>
      </c>
      <c r="E194" s="7">
        <f ca="1" t="shared" si="24"/>
        <v>2240.7039585092375</v>
      </c>
      <c r="F194" s="4"/>
      <c r="G194" s="4"/>
      <c r="H194" s="4"/>
      <c r="I194" s="4"/>
      <c r="J194" s="4"/>
      <c r="K194" s="4"/>
      <c r="L194" s="4"/>
      <c r="M194" s="4">
        <f ca="1" t="shared" si="25"/>
        <v>73.60001922826541</v>
      </c>
      <c r="N194" s="4"/>
      <c r="O194" s="4">
        <f ca="1" t="shared" si="26"/>
        <v>69.85541585884347</v>
      </c>
      <c r="P194" s="7">
        <f ca="1" t="shared" si="27"/>
        <v>2304.0707790993006</v>
      </c>
      <c r="Q194" s="4">
        <f t="shared" si="28"/>
        <v>66.99761382319053</v>
      </c>
      <c r="R194" s="4"/>
      <c r="S194" s="4">
        <f t="shared" si="29"/>
        <v>68.01052103176909</v>
      </c>
      <c r="T194" s="4">
        <f t="shared" si="30"/>
        <v>1.8448948270743841</v>
      </c>
      <c r="U194" s="4"/>
      <c r="V194" s="4"/>
      <c r="W194" s="4"/>
      <c r="X194" s="4">
        <f t="shared" si="31"/>
        <v>68.426514841017</v>
      </c>
      <c r="Y194" s="4">
        <f t="shared" si="32"/>
        <v>2.857802035652938</v>
      </c>
    </row>
    <row r="195" spans="2:25" ht="12.75">
      <c r="B195" s="4">
        <f ca="1" t="shared" si="22"/>
        <v>50.9671304181568</v>
      </c>
      <c r="C195" s="4"/>
      <c r="D195" s="4">
        <f ca="1" t="shared" si="23"/>
        <v>55.23325422499186</v>
      </c>
      <c r="E195" s="7">
        <f ca="1" t="shared" si="24"/>
        <v>1722.7442230927718</v>
      </c>
      <c r="F195" s="4"/>
      <c r="G195" s="4"/>
      <c r="H195" s="4"/>
      <c r="I195" s="4"/>
      <c r="J195" s="4"/>
      <c r="K195" s="4"/>
      <c r="L195" s="4"/>
      <c r="M195" s="4">
        <f ca="1" t="shared" si="25"/>
        <v>25.325262758558843</v>
      </c>
      <c r="N195" s="4"/>
      <c r="O195" s="4">
        <f ca="1" t="shared" si="26"/>
        <v>25.254566162168754</v>
      </c>
      <c r="P195" s="7">
        <f ca="1" t="shared" si="27"/>
        <v>1111.7626115451014</v>
      </c>
      <c r="Q195" s="4">
        <f t="shared" si="28"/>
        <v>37.00231967555349</v>
      </c>
      <c r="R195" s="4"/>
      <c r="S195" s="4">
        <f t="shared" si="29"/>
        <v>37.35035767668047</v>
      </c>
      <c r="T195" s="4">
        <f t="shared" si="30"/>
        <v>-12.095791514511713</v>
      </c>
      <c r="U195" s="4"/>
      <c r="V195" s="4"/>
      <c r="W195" s="4"/>
      <c r="X195" s="4">
        <f t="shared" si="31"/>
        <v>31.12844291886112</v>
      </c>
      <c r="Y195" s="4">
        <f t="shared" si="32"/>
        <v>-11.747753513384733</v>
      </c>
    </row>
    <row r="196" spans="2:25" ht="12.75">
      <c r="B196" s="4">
        <f ca="1" t="shared" si="22"/>
        <v>21.168693031621505</v>
      </c>
      <c r="C196" s="4"/>
      <c r="D196" s="4">
        <f ca="1" t="shared" si="23"/>
        <v>22.553030826305566</v>
      </c>
      <c r="E196" s="7">
        <f ca="1" t="shared" si="24"/>
        <v>931.2066036718124</v>
      </c>
      <c r="F196" s="4"/>
      <c r="G196" s="4"/>
      <c r="H196" s="4"/>
      <c r="I196" s="4"/>
      <c r="J196" s="4"/>
      <c r="K196" s="4"/>
      <c r="L196" s="4"/>
      <c r="M196" s="4">
        <f ca="1" t="shared" si="25"/>
        <v>46.34806556378777</v>
      </c>
      <c r="N196" s="4"/>
      <c r="O196" s="4">
        <f ca="1" t="shared" si="26"/>
        <v>45.41640497620648</v>
      </c>
      <c r="P196" s="7">
        <f ca="1" t="shared" si="27"/>
        <v>1203.2687892204376</v>
      </c>
      <c r="Q196" s="4">
        <f t="shared" si="28"/>
        <v>39.304371100167984</v>
      </c>
      <c r="R196" s="4"/>
      <c r="S196" s="4">
        <f t="shared" si="29"/>
        <v>39.70343587565039</v>
      </c>
      <c r="T196" s="4">
        <f t="shared" si="30"/>
        <v>5.712969100556087</v>
      </c>
      <c r="U196" s="4"/>
      <c r="V196" s="4"/>
      <c r="W196" s="4"/>
      <c r="X196" s="4">
        <f t="shared" si="31"/>
        <v>42.36038803818723</v>
      </c>
      <c r="Y196" s="4">
        <f t="shared" si="32"/>
        <v>6.112033876038495</v>
      </c>
    </row>
    <row r="197" spans="2:25" ht="12.75">
      <c r="B197" s="4">
        <f ca="1" t="shared" si="22"/>
        <v>49.95123736077093</v>
      </c>
      <c r="C197" s="4"/>
      <c r="D197" s="4">
        <f ca="1" t="shared" si="23"/>
        <v>43.43449210070979</v>
      </c>
      <c r="E197" s="7">
        <f ca="1" t="shared" si="24"/>
        <v>1782.7689805989198</v>
      </c>
      <c r="F197" s="4"/>
      <c r="G197" s="4"/>
      <c r="H197" s="4"/>
      <c r="I197" s="4"/>
      <c r="J197" s="4"/>
      <c r="K197" s="4"/>
      <c r="L197" s="4"/>
      <c r="M197" s="4">
        <f ca="1" t="shared" si="25"/>
        <v>40.72294119828949</v>
      </c>
      <c r="N197" s="4"/>
      <c r="O197" s="4">
        <f ca="1" t="shared" si="26"/>
        <v>46.27728854099391</v>
      </c>
      <c r="P197" s="7">
        <f ca="1" t="shared" si="27"/>
        <v>1345.9107892628233</v>
      </c>
      <c r="Q197" s="4">
        <f t="shared" si="28"/>
        <v>42.89286345936683</v>
      </c>
      <c r="R197" s="4"/>
      <c r="S197" s="4">
        <f t="shared" si="29"/>
        <v>43.37146998093325</v>
      </c>
      <c r="T197" s="4">
        <f t="shared" si="30"/>
        <v>2.905818560060659</v>
      </c>
      <c r="U197" s="4"/>
      <c r="V197" s="4"/>
      <c r="W197" s="4"/>
      <c r="X197" s="4">
        <f t="shared" si="31"/>
        <v>44.585076000180365</v>
      </c>
      <c r="Y197" s="4">
        <f t="shared" si="32"/>
        <v>3.3844250816270787</v>
      </c>
    </row>
    <row r="198" spans="2:25" ht="12.75">
      <c r="B198" s="4">
        <f ca="1" t="shared" si="22"/>
        <v>57.77282371963769</v>
      </c>
      <c r="C198" s="4"/>
      <c r="D198" s="4">
        <f ca="1" t="shared" si="23"/>
        <v>62.12063587193458</v>
      </c>
      <c r="E198" s="7">
        <f ca="1" t="shared" si="24"/>
        <v>1741.7788945410882</v>
      </c>
      <c r="F198" s="4"/>
      <c r="G198" s="4"/>
      <c r="H198" s="4"/>
      <c r="I198" s="4"/>
      <c r="J198" s="4"/>
      <c r="K198" s="4"/>
      <c r="L198" s="4"/>
      <c r="M198" s="4">
        <f ca="1" t="shared" si="25"/>
        <v>47.524325634401364</v>
      </c>
      <c r="N198" s="4"/>
      <c r="O198" s="4">
        <f ca="1" t="shared" si="26"/>
        <v>42.96894393233693</v>
      </c>
      <c r="P198" s="7">
        <f ca="1" t="shared" si="27"/>
        <v>1311.6133192073216</v>
      </c>
      <c r="Q198" s="4">
        <f t="shared" si="28"/>
        <v>42.030030568651284</v>
      </c>
      <c r="R198" s="4"/>
      <c r="S198" s="4">
        <f t="shared" si="29"/>
        <v>42.489511722838756</v>
      </c>
      <c r="T198" s="4">
        <f t="shared" si="30"/>
        <v>0.4794322094981709</v>
      </c>
      <c r="U198" s="4"/>
      <c r="V198" s="4"/>
      <c r="W198" s="4"/>
      <c r="X198" s="4">
        <f t="shared" si="31"/>
        <v>42.499487250494106</v>
      </c>
      <c r="Y198" s="4">
        <f t="shared" si="32"/>
        <v>0.9389133636856428</v>
      </c>
    </row>
    <row r="199" spans="2:25" ht="12.75">
      <c r="B199" s="4">
        <f ca="1" t="shared" si="22"/>
        <v>31.812087105963414</v>
      </c>
      <c r="C199" s="4"/>
      <c r="D199" s="4">
        <f ca="1" t="shared" si="23"/>
        <v>33.308939788738115</v>
      </c>
      <c r="E199" s="7">
        <f ca="1" t="shared" si="24"/>
        <v>1053.1137520312839</v>
      </c>
      <c r="F199" s="4"/>
      <c r="G199" s="4"/>
      <c r="H199" s="4"/>
      <c r="I199" s="4"/>
      <c r="J199" s="4"/>
      <c r="K199" s="4"/>
      <c r="L199" s="4"/>
      <c r="M199" s="4">
        <f ca="1" t="shared" si="25"/>
        <v>37.430948267266594</v>
      </c>
      <c r="N199" s="4"/>
      <c r="O199" s="4">
        <f ca="1" t="shared" si="26"/>
        <v>37.03235275890023</v>
      </c>
      <c r="P199" s="7">
        <f ca="1" t="shared" si="27"/>
        <v>978.3382338013272</v>
      </c>
      <c r="Q199" s="4">
        <f t="shared" si="28"/>
        <v>33.64571811414716</v>
      </c>
      <c r="R199" s="4"/>
      <c r="S199" s="4">
        <f t="shared" si="29"/>
        <v>33.919354410497434</v>
      </c>
      <c r="T199" s="4">
        <f t="shared" si="30"/>
        <v>3.1129983484027974</v>
      </c>
      <c r="U199" s="4"/>
      <c r="V199" s="4"/>
      <c r="W199" s="4"/>
      <c r="X199" s="4">
        <f t="shared" si="31"/>
        <v>35.339035436523695</v>
      </c>
      <c r="Y199" s="4">
        <f t="shared" si="32"/>
        <v>3.386634644753073</v>
      </c>
    </row>
    <row r="200" spans="2:25" ht="12.75">
      <c r="B200" s="4">
        <f ca="1" t="shared" si="22"/>
        <v>47.900153343550954</v>
      </c>
      <c r="C200" s="4"/>
      <c r="D200" s="4">
        <f ca="1" t="shared" si="23"/>
        <v>48.57550461495599</v>
      </c>
      <c r="E200" s="7">
        <f ca="1" t="shared" si="24"/>
        <v>1399.626832427616</v>
      </c>
      <c r="F200" s="4"/>
      <c r="G200" s="4"/>
      <c r="H200" s="4"/>
      <c r="I200" s="4"/>
      <c r="J200" s="4"/>
      <c r="K200" s="4"/>
      <c r="L200" s="4"/>
      <c r="M200" s="4">
        <f ca="1" t="shared" si="25"/>
        <v>55.762346822170485</v>
      </c>
      <c r="N200" s="4"/>
      <c r="O200" s="4">
        <f ca="1" t="shared" si="26"/>
        <v>52.86171372721706</v>
      </c>
      <c r="P200" s="7">
        <f ca="1" t="shared" si="27"/>
        <v>1872.526182109307</v>
      </c>
      <c r="Q200" s="4">
        <f t="shared" si="28"/>
        <v>56.14110249769052</v>
      </c>
      <c r="R200" s="4"/>
      <c r="S200" s="4">
        <f t="shared" si="29"/>
        <v>56.91336662255245</v>
      </c>
      <c r="T200" s="4">
        <f t="shared" si="30"/>
        <v>-4.051652895335394</v>
      </c>
      <c r="U200" s="4"/>
      <c r="V200" s="4"/>
      <c r="W200" s="4"/>
      <c r="X200" s="4">
        <f t="shared" si="31"/>
        <v>54.50140811245379</v>
      </c>
      <c r="Y200" s="4">
        <f t="shared" si="32"/>
        <v>-3.27938877047346</v>
      </c>
    </row>
    <row r="201" spans="2:25" ht="12.75">
      <c r="B201" s="4">
        <f ca="1" t="shared" si="22"/>
        <v>44.245422662107764</v>
      </c>
      <c r="C201" s="4"/>
      <c r="D201" s="4">
        <f ca="1" t="shared" si="23"/>
        <v>43.31831706185908</v>
      </c>
      <c r="E201" s="7">
        <f ca="1" t="shared" si="24"/>
        <v>1717.8946273964823</v>
      </c>
      <c r="F201" s="4"/>
      <c r="G201" s="4"/>
      <c r="H201" s="4"/>
      <c r="I201" s="4"/>
      <c r="J201" s="4"/>
      <c r="K201" s="4"/>
      <c r="L201" s="4"/>
      <c r="M201" s="4">
        <f ca="1" t="shared" si="25"/>
        <v>46.01081555727485</v>
      </c>
      <c r="N201" s="4"/>
      <c r="O201" s="4">
        <f ca="1" t="shared" si="26"/>
        <v>40.549750416271024</v>
      </c>
      <c r="P201" s="7">
        <f ca="1" t="shared" si="27"/>
        <v>1472.9200479559547</v>
      </c>
      <c r="Q201" s="4">
        <f t="shared" si="28"/>
        <v>46.088077731687605</v>
      </c>
      <c r="R201" s="4"/>
      <c r="S201" s="4">
        <f t="shared" si="29"/>
        <v>46.637508682260105</v>
      </c>
      <c r="T201" s="4">
        <f t="shared" si="30"/>
        <v>-6.0877582659890805</v>
      </c>
      <c r="U201" s="4"/>
      <c r="V201" s="4"/>
      <c r="W201" s="4"/>
      <c r="X201" s="4">
        <f t="shared" si="31"/>
        <v>43.318914073979315</v>
      </c>
      <c r="Y201" s="4">
        <f t="shared" si="32"/>
        <v>-5.538327315416581</v>
      </c>
    </row>
    <row r="202" spans="2:25" ht="12.75">
      <c r="B202" s="4">
        <f ca="1" t="shared" si="22"/>
        <v>67.25847986697599</v>
      </c>
      <c r="C202" s="4"/>
      <c r="D202" s="4">
        <f ca="1" t="shared" si="23"/>
        <v>63.65875719954635</v>
      </c>
      <c r="E202" s="7">
        <f ca="1" t="shared" si="24"/>
        <v>2231.459368983907</v>
      </c>
      <c r="F202" s="4"/>
      <c r="G202" s="4"/>
      <c r="H202" s="4"/>
      <c r="I202" s="4"/>
      <c r="J202" s="4"/>
      <c r="K202" s="4"/>
      <c r="L202" s="4"/>
      <c r="M202" s="4">
        <f ca="1" t="shared" si="25"/>
        <v>52.83915662337318</v>
      </c>
      <c r="N202" s="4"/>
      <c r="O202" s="4">
        <f ca="1" t="shared" si="26"/>
        <v>53.897743306330014</v>
      </c>
      <c r="P202" s="7">
        <f ca="1" t="shared" si="27"/>
        <v>1414.0321453438787</v>
      </c>
      <c r="Q202" s="4">
        <f t="shared" si="28"/>
        <v>44.606615129439405</v>
      </c>
      <c r="R202" s="4"/>
      <c r="S202" s="4">
        <f t="shared" si="29"/>
        <v>45.12320830014624</v>
      </c>
      <c r="T202" s="4">
        <f t="shared" si="30"/>
        <v>8.774535006183775</v>
      </c>
      <c r="U202" s="4"/>
      <c r="V202" s="4"/>
      <c r="W202" s="4"/>
      <c r="X202" s="4">
        <f t="shared" si="31"/>
        <v>49.25217921788471</v>
      </c>
      <c r="Y202" s="4">
        <f t="shared" si="32"/>
        <v>9.29112817689061</v>
      </c>
    </row>
    <row r="203" spans="2:25" ht="12.75">
      <c r="B203" s="4">
        <f ca="1" t="shared" si="22"/>
        <v>49.591704817395694</v>
      </c>
      <c r="C203" s="4"/>
      <c r="D203" s="4">
        <f ca="1" t="shared" si="23"/>
        <v>50.967601033501</v>
      </c>
      <c r="E203" s="7">
        <f ca="1" t="shared" si="24"/>
        <v>1759.5477032489707</v>
      </c>
      <c r="F203" s="4"/>
      <c r="G203" s="4"/>
      <c r="H203" s="4"/>
      <c r="I203" s="4"/>
      <c r="J203" s="4"/>
      <c r="K203" s="4"/>
      <c r="L203" s="4"/>
      <c r="M203" s="4">
        <f ca="1" t="shared" si="25"/>
        <v>30.54370866719419</v>
      </c>
      <c r="N203" s="4"/>
      <c r="O203" s="4">
        <f ca="1" t="shared" si="26"/>
        <v>31.402201639464444</v>
      </c>
      <c r="P203" s="7">
        <f ca="1" t="shared" si="27"/>
        <v>1189.4173833449947</v>
      </c>
      <c r="Q203" s="4">
        <f t="shared" si="28"/>
        <v>38.955906663792874</v>
      </c>
      <c r="R203" s="4"/>
      <c r="S203" s="4">
        <f t="shared" si="29"/>
        <v>39.34724745188921</v>
      </c>
      <c r="T203" s="4">
        <f t="shared" si="30"/>
        <v>-7.945045812424766</v>
      </c>
      <c r="U203" s="4"/>
      <c r="V203" s="4"/>
      <c r="W203" s="4"/>
      <c r="X203" s="4">
        <f t="shared" si="31"/>
        <v>35.17905415162866</v>
      </c>
      <c r="Y203" s="4">
        <f t="shared" si="32"/>
        <v>-7.55370502432843</v>
      </c>
    </row>
    <row r="204" spans="2:25" ht="12.75">
      <c r="B204" s="4">
        <f ca="1" t="shared" si="22"/>
        <v>52.650122408812976</v>
      </c>
      <c r="C204" s="4"/>
      <c r="D204" s="4">
        <f ca="1" t="shared" si="23"/>
        <v>56.90588636433603</v>
      </c>
      <c r="E204" s="7">
        <f ca="1" t="shared" si="24"/>
        <v>1627.8401180392855</v>
      </c>
      <c r="F204" s="4"/>
      <c r="G204" s="4"/>
      <c r="H204" s="4"/>
      <c r="I204" s="4"/>
      <c r="J204" s="4"/>
      <c r="K204" s="4"/>
      <c r="L204" s="4"/>
      <c r="M204" s="4">
        <f ca="1" t="shared" si="25"/>
        <v>60.47006922085062</v>
      </c>
      <c r="N204" s="4"/>
      <c r="O204" s="4">
        <f ca="1" t="shared" si="26"/>
        <v>64.02064548603518</v>
      </c>
      <c r="P204" s="7">
        <f ca="1" t="shared" si="27"/>
        <v>2067.7999875452256</v>
      </c>
      <c r="Q204" s="4">
        <f t="shared" si="28"/>
        <v>61.05367073530814</v>
      </c>
      <c r="R204" s="4"/>
      <c r="S204" s="4">
        <f t="shared" si="29"/>
        <v>61.93482578601398</v>
      </c>
      <c r="T204" s="4">
        <f t="shared" si="30"/>
        <v>2.0858197000211973</v>
      </c>
      <c r="U204" s="4"/>
      <c r="V204" s="4"/>
      <c r="W204" s="4"/>
      <c r="X204" s="4">
        <f t="shared" si="31"/>
        <v>62.537158110671655</v>
      </c>
      <c r="Y204" s="4">
        <f t="shared" si="32"/>
        <v>2.96697475072704</v>
      </c>
    </row>
    <row r="205" spans="2:25" ht="12.75">
      <c r="B205" s="4">
        <f ca="1" t="shared" si="22"/>
        <v>31.62110452961879</v>
      </c>
      <c r="C205" s="4"/>
      <c r="D205" s="4">
        <f ca="1" t="shared" si="23"/>
        <v>29.888639077360192</v>
      </c>
      <c r="E205" s="7">
        <f ca="1" t="shared" si="24"/>
        <v>1192.3236027287617</v>
      </c>
      <c r="F205" s="4"/>
      <c r="G205" s="4"/>
      <c r="H205" s="4"/>
      <c r="I205" s="4"/>
      <c r="J205" s="4"/>
      <c r="K205" s="4"/>
      <c r="L205" s="4"/>
      <c r="M205" s="4">
        <f ca="1" t="shared" si="25"/>
        <v>46.084885738892694</v>
      </c>
      <c r="N205" s="4"/>
      <c r="O205" s="4">
        <f ca="1" t="shared" si="26"/>
        <v>44.92785311409088</v>
      </c>
      <c r="P205" s="7">
        <f ca="1" t="shared" si="27"/>
        <v>1329.681476774163</v>
      </c>
      <c r="Q205" s="4">
        <f t="shared" si="28"/>
        <v>42.484577233407414</v>
      </c>
      <c r="R205" s="4"/>
      <c r="S205" s="4">
        <f t="shared" si="29"/>
        <v>42.9541337707286</v>
      </c>
      <c r="T205" s="4">
        <f t="shared" si="30"/>
        <v>1.9737193433622764</v>
      </c>
      <c r="U205" s="4"/>
      <c r="V205" s="4"/>
      <c r="W205" s="4"/>
      <c r="X205" s="4">
        <f t="shared" si="31"/>
        <v>43.70621517374914</v>
      </c>
      <c r="Y205" s="4">
        <f t="shared" si="32"/>
        <v>2.4432758806834656</v>
      </c>
    </row>
    <row r="206" spans="2:25" ht="12.75">
      <c r="B206" s="4">
        <f ca="1" t="shared" si="22"/>
        <v>61.674688233441245</v>
      </c>
      <c r="C206" s="4"/>
      <c r="D206" s="4">
        <f ca="1" t="shared" si="23"/>
        <v>61.408255890545824</v>
      </c>
      <c r="E206" s="7">
        <f ca="1" t="shared" si="24"/>
        <v>1701.4244410824335</v>
      </c>
      <c r="F206" s="4"/>
      <c r="G206" s="4"/>
      <c r="H206" s="4"/>
      <c r="I206" s="4"/>
      <c r="J206" s="4"/>
      <c r="K206" s="4"/>
      <c r="L206" s="4"/>
      <c r="M206" s="4">
        <f ca="1" t="shared" si="25"/>
        <v>41.755829855694074</v>
      </c>
      <c r="N206" s="4"/>
      <c r="O206" s="4">
        <f ca="1" t="shared" si="26"/>
        <v>49.624853856112445</v>
      </c>
      <c r="P206" s="7">
        <f ca="1" t="shared" si="27"/>
        <v>1602.5186642707984</v>
      </c>
      <c r="Q206" s="4">
        <f t="shared" si="28"/>
        <v>49.34843333712195</v>
      </c>
      <c r="R206" s="4"/>
      <c r="S206" s="4">
        <f t="shared" si="29"/>
        <v>49.97013262541189</v>
      </c>
      <c r="T206" s="4">
        <f t="shared" si="30"/>
        <v>-0.3452787692994477</v>
      </c>
      <c r="U206" s="4"/>
      <c r="V206" s="4"/>
      <c r="W206" s="4"/>
      <c r="X206" s="4">
        <f t="shared" si="31"/>
        <v>49.4866435966172</v>
      </c>
      <c r="Y206" s="4">
        <f t="shared" si="32"/>
        <v>0.27642051899049136</v>
      </c>
    </row>
    <row r="207" spans="2:25" ht="12.75">
      <c r="B207" s="4">
        <f ca="1" t="shared" si="22"/>
        <v>39.328417768307496</v>
      </c>
      <c r="C207" s="4"/>
      <c r="D207" s="4">
        <f ca="1" t="shared" si="23"/>
        <v>43.256593319427125</v>
      </c>
      <c r="E207" s="7">
        <f ca="1" t="shared" si="24"/>
        <v>1257.3135356953458</v>
      </c>
      <c r="F207" s="4"/>
      <c r="G207" s="4"/>
      <c r="H207" s="4"/>
      <c r="I207" s="4"/>
      <c r="J207" s="4"/>
      <c r="K207" s="4"/>
      <c r="L207" s="4"/>
      <c r="M207" s="4">
        <f ca="1" t="shared" si="25"/>
        <v>47.122150802121745</v>
      </c>
      <c r="N207" s="4"/>
      <c r="O207" s="4">
        <f ca="1" t="shared" si="26"/>
        <v>46.37700362983845</v>
      </c>
      <c r="P207" s="7">
        <f ca="1" t="shared" si="27"/>
        <v>1408.162075043206</v>
      </c>
      <c r="Q207" s="4">
        <f t="shared" si="28"/>
        <v>44.45893981350395</v>
      </c>
      <c r="R207" s="4"/>
      <c r="S207" s="4">
        <f t="shared" si="29"/>
        <v>44.972259645073564</v>
      </c>
      <c r="T207" s="4">
        <f t="shared" si="30"/>
        <v>1.4047439847648846</v>
      </c>
      <c r="U207" s="4"/>
      <c r="V207" s="4"/>
      <c r="W207" s="4"/>
      <c r="X207" s="4">
        <f t="shared" si="31"/>
        <v>45.4179717216712</v>
      </c>
      <c r="Y207" s="4">
        <f t="shared" si="32"/>
        <v>1.9180638163344952</v>
      </c>
    </row>
    <row r="208" spans="2:25" ht="12.75">
      <c r="B208" s="4">
        <f ca="1" t="shared" si="22"/>
        <v>40.959278545746585</v>
      </c>
      <c r="C208" s="4"/>
      <c r="D208" s="4">
        <f ca="1" t="shared" si="23"/>
        <v>41.27183203297539</v>
      </c>
      <c r="E208" s="7">
        <f ca="1" t="shared" si="24"/>
        <v>1076.2288778988702</v>
      </c>
      <c r="F208" s="4"/>
      <c r="G208" s="4"/>
      <c r="H208" s="4"/>
      <c r="I208" s="4"/>
      <c r="J208" s="4"/>
      <c r="K208" s="4"/>
      <c r="L208" s="4"/>
      <c r="M208" s="4">
        <f ca="1" t="shared" si="25"/>
        <v>48.72918958691782</v>
      </c>
      <c r="N208" s="4"/>
      <c r="O208" s="4">
        <f ca="1" t="shared" si="26"/>
        <v>47.292197383813516</v>
      </c>
      <c r="P208" s="7">
        <f ca="1" t="shared" si="27"/>
        <v>1452.623637493892</v>
      </c>
      <c r="Q208" s="4">
        <f t="shared" si="28"/>
        <v>45.57747416583299</v>
      </c>
      <c r="R208" s="4"/>
      <c r="S208" s="4">
        <f t="shared" si="29"/>
        <v>46.11558718811711</v>
      </c>
      <c r="T208" s="4">
        <f t="shared" si="30"/>
        <v>1.176610195696405</v>
      </c>
      <c r="U208" s="4"/>
      <c r="V208" s="4"/>
      <c r="W208" s="4"/>
      <c r="X208" s="4">
        <f t="shared" si="31"/>
        <v>46.434835774823256</v>
      </c>
      <c r="Y208" s="4">
        <f t="shared" si="32"/>
        <v>1.7147232179805272</v>
      </c>
    </row>
    <row r="209" spans="2:25" ht="12.75">
      <c r="B209" s="4">
        <f ca="1" t="shared" si="22"/>
        <v>37.633724729462685</v>
      </c>
      <c r="C209" s="4"/>
      <c r="D209" s="4">
        <f ca="1" t="shared" si="23"/>
        <v>32.05722270696084</v>
      </c>
      <c r="E209" s="7">
        <f ca="1" t="shared" si="24"/>
        <v>987.9017855854918</v>
      </c>
      <c r="F209" s="4"/>
      <c r="G209" s="4"/>
      <c r="H209" s="4"/>
      <c r="I209" s="4"/>
      <c r="J209" s="4"/>
      <c r="K209" s="4"/>
      <c r="L209" s="4"/>
      <c r="M209" s="4">
        <f ca="1" t="shared" si="25"/>
        <v>45.16916598743006</v>
      </c>
      <c r="N209" s="4"/>
      <c r="O209" s="4">
        <f ca="1" t="shared" si="26"/>
        <v>45.88026250906527</v>
      </c>
      <c r="P209" s="7">
        <f ca="1" t="shared" si="27"/>
        <v>1280.0272827308538</v>
      </c>
      <c r="Q209" s="4">
        <f t="shared" si="28"/>
        <v>41.23541011661401</v>
      </c>
      <c r="R209" s="4"/>
      <c r="S209" s="4">
        <f t="shared" si="29"/>
        <v>41.677277885596105</v>
      </c>
      <c r="T209" s="4">
        <f t="shared" si="30"/>
        <v>4.202984623469163</v>
      </c>
      <c r="U209" s="4"/>
      <c r="V209" s="4"/>
      <c r="W209" s="4"/>
      <c r="X209" s="4">
        <f t="shared" si="31"/>
        <v>43.55783631283964</v>
      </c>
      <c r="Y209" s="4">
        <f t="shared" si="32"/>
        <v>4.644852392451256</v>
      </c>
    </row>
    <row r="210" spans="2:25" ht="12.75">
      <c r="B210" s="4">
        <f ca="1" t="shared" si="22"/>
        <v>61.95079841978557</v>
      </c>
      <c r="C210" s="4"/>
      <c r="D210" s="4">
        <f ca="1" t="shared" si="23"/>
        <v>62.20408939408299</v>
      </c>
      <c r="E210" s="7">
        <f ca="1" t="shared" si="24"/>
        <v>2101.3279918536437</v>
      </c>
      <c r="F210" s="4"/>
      <c r="G210" s="4"/>
      <c r="H210" s="4"/>
      <c r="I210" s="4"/>
      <c r="J210" s="4"/>
      <c r="K210" s="4"/>
      <c r="L210" s="4"/>
      <c r="M210" s="4">
        <f ca="1" t="shared" si="25"/>
        <v>60.138703341101376</v>
      </c>
      <c r="N210" s="4"/>
      <c r="O210" s="4">
        <f ca="1" t="shared" si="26"/>
        <v>64.72413695541886</v>
      </c>
      <c r="P210" s="7">
        <f ca="1" t="shared" si="27"/>
        <v>1892.1825699408687</v>
      </c>
      <c r="Q210" s="4">
        <f t="shared" si="28"/>
        <v>56.63560480081336</v>
      </c>
      <c r="R210" s="4"/>
      <c r="S210" s="4">
        <f t="shared" si="29"/>
        <v>57.41882995685379</v>
      </c>
      <c r="T210" s="4">
        <f t="shared" si="30"/>
        <v>7.305306998565065</v>
      </c>
      <c r="U210" s="4"/>
      <c r="V210" s="4"/>
      <c r="W210" s="4"/>
      <c r="X210" s="4">
        <f t="shared" si="31"/>
        <v>60.679870878116105</v>
      </c>
      <c r="Y210" s="4">
        <f t="shared" si="32"/>
        <v>8.088532154605495</v>
      </c>
    </row>
    <row r="211" spans="2:25" ht="12.75">
      <c r="B211" s="4">
        <f ca="1" t="shared" si="22"/>
        <v>34.621836062642906</v>
      </c>
      <c r="C211" s="4"/>
      <c r="D211" s="4">
        <f ca="1" t="shared" si="23"/>
        <v>31.97031321007688</v>
      </c>
      <c r="E211" s="7">
        <f ca="1" t="shared" si="24"/>
        <v>1226.8119108333606</v>
      </c>
      <c r="F211" s="4"/>
      <c r="G211" s="4"/>
      <c r="H211" s="4"/>
      <c r="I211" s="4"/>
      <c r="J211" s="4"/>
      <c r="K211" s="4"/>
      <c r="L211" s="4"/>
      <c r="M211" s="4">
        <f ca="1" t="shared" si="25"/>
        <v>51.75606865768402</v>
      </c>
      <c r="N211" s="4"/>
      <c r="O211" s="4">
        <f ca="1" t="shared" si="26"/>
        <v>50.68218992263472</v>
      </c>
      <c r="P211" s="7">
        <f ca="1" t="shared" si="27"/>
        <v>1273.3750170848361</v>
      </c>
      <c r="Q211" s="4">
        <f t="shared" si="28"/>
        <v>41.068056851551816</v>
      </c>
      <c r="R211" s="4"/>
      <c r="S211" s="4">
        <f t="shared" si="29"/>
        <v>41.50621510422916</v>
      </c>
      <c r="T211" s="4">
        <f t="shared" si="30"/>
        <v>9.175974818405557</v>
      </c>
      <c r="U211" s="4"/>
      <c r="V211" s="4"/>
      <c r="W211" s="4"/>
      <c r="X211" s="4">
        <f t="shared" si="31"/>
        <v>45.87512338709327</v>
      </c>
      <c r="Y211" s="4">
        <f t="shared" si="32"/>
        <v>9.614133071082904</v>
      </c>
    </row>
    <row r="212" spans="2:25" ht="12.75">
      <c r="B212" s="4">
        <f ca="1" t="shared" si="22"/>
        <v>46.68381654119046</v>
      </c>
      <c r="C212" s="4"/>
      <c r="D212" s="4">
        <f ca="1" t="shared" si="23"/>
        <v>54.73861963958866</v>
      </c>
      <c r="E212" s="7">
        <f ca="1" t="shared" si="24"/>
        <v>1438.5032576574918</v>
      </c>
      <c r="F212" s="4"/>
      <c r="G212" s="4"/>
      <c r="H212" s="4"/>
      <c r="I212" s="4"/>
      <c r="J212" s="4"/>
      <c r="K212" s="4"/>
      <c r="L212" s="4"/>
      <c r="M212" s="4">
        <f ca="1" t="shared" si="25"/>
        <v>53.50576557548423</v>
      </c>
      <c r="N212" s="4"/>
      <c r="O212" s="4">
        <f ca="1" t="shared" si="26"/>
        <v>54.499366516308264</v>
      </c>
      <c r="P212" s="7">
        <f ca="1" t="shared" si="27"/>
        <v>1616.7339114070458</v>
      </c>
      <c r="Q212" s="4">
        <f t="shared" si="28"/>
        <v>49.70605104941839</v>
      </c>
      <c r="R212" s="4"/>
      <c r="S212" s="4">
        <f t="shared" si="29"/>
        <v>50.33567721463025</v>
      </c>
      <c r="T212" s="4">
        <f t="shared" si="30"/>
        <v>4.163689301678012</v>
      </c>
      <c r="U212" s="4"/>
      <c r="V212" s="4"/>
      <c r="W212" s="4"/>
      <c r="X212" s="4">
        <f t="shared" si="31"/>
        <v>52.10270878286333</v>
      </c>
      <c r="Y212" s="4">
        <f t="shared" si="32"/>
        <v>4.793315466889872</v>
      </c>
    </row>
    <row r="213" spans="2:25" ht="12.75">
      <c r="B213" s="4">
        <f ca="1" t="shared" si="22"/>
        <v>52.894834626298426</v>
      </c>
      <c r="C213" s="4"/>
      <c r="D213" s="4">
        <f ca="1" t="shared" si="23"/>
        <v>46.4046299174567</v>
      </c>
      <c r="E213" s="7">
        <f ca="1" t="shared" si="24"/>
        <v>1424.3856893040377</v>
      </c>
      <c r="F213" s="4"/>
      <c r="G213" s="4"/>
      <c r="H213" s="4"/>
      <c r="I213" s="4"/>
      <c r="J213" s="4"/>
      <c r="K213" s="4"/>
      <c r="L213" s="4"/>
      <c r="M213" s="4">
        <f ca="1" t="shared" si="25"/>
        <v>23.004136249603796</v>
      </c>
      <c r="N213" s="4"/>
      <c r="O213" s="4">
        <f ca="1" t="shared" si="26"/>
        <v>16.443748931118677</v>
      </c>
      <c r="P213" s="7">
        <f ca="1" t="shared" si="27"/>
        <v>608.9318324498178</v>
      </c>
      <c r="Q213" s="4">
        <f t="shared" si="28"/>
        <v>24.352438096374478</v>
      </c>
      <c r="R213" s="4"/>
      <c r="S213" s="4">
        <f t="shared" si="29"/>
        <v>24.42008155632749</v>
      </c>
      <c r="T213" s="4">
        <f t="shared" si="30"/>
        <v>-7.976332625208812</v>
      </c>
      <c r="U213" s="4"/>
      <c r="V213" s="4"/>
      <c r="W213" s="4"/>
      <c r="X213" s="4">
        <f t="shared" si="31"/>
        <v>20.398093513746577</v>
      </c>
      <c r="Y213" s="4">
        <f t="shared" si="32"/>
        <v>-7.908689165255801</v>
      </c>
    </row>
    <row r="214" spans="2:25" ht="12.75">
      <c r="B214" s="4">
        <f ca="1" t="shared" si="22"/>
        <v>25.85843945939498</v>
      </c>
      <c r="C214" s="4"/>
      <c r="D214" s="4">
        <f ca="1" t="shared" si="23"/>
        <v>21.431358822902798</v>
      </c>
      <c r="E214" s="7">
        <f ca="1" t="shared" si="24"/>
        <v>803.5319913234235</v>
      </c>
      <c r="F214" s="4"/>
      <c r="G214" s="4"/>
      <c r="H214" s="4"/>
      <c r="I214" s="4"/>
      <c r="J214" s="4"/>
      <c r="K214" s="4"/>
      <c r="L214" s="4"/>
      <c r="M214" s="4">
        <f ca="1" t="shared" si="25"/>
        <v>47.51550664903904</v>
      </c>
      <c r="N214" s="4"/>
      <c r="O214" s="4">
        <f ca="1" t="shared" si="26"/>
        <v>47.172381182592105</v>
      </c>
      <c r="P214" s="7">
        <f ca="1" t="shared" si="27"/>
        <v>1742.254346293776</v>
      </c>
      <c r="Q214" s="4">
        <f t="shared" si="28"/>
        <v>52.86381048479159</v>
      </c>
      <c r="R214" s="4"/>
      <c r="S214" s="4">
        <f t="shared" si="29"/>
        <v>53.56343086318855</v>
      </c>
      <c r="T214" s="4">
        <f t="shared" si="30"/>
        <v>-6.391049680596446</v>
      </c>
      <c r="U214" s="4"/>
      <c r="V214" s="4"/>
      <c r="W214" s="4"/>
      <c r="X214" s="4">
        <f t="shared" si="31"/>
        <v>50.018095833691845</v>
      </c>
      <c r="Y214" s="4">
        <f t="shared" si="32"/>
        <v>-5.691429302199488</v>
      </c>
    </row>
    <row r="215" spans="2:25" ht="12.75">
      <c r="B215" s="4">
        <f ca="1" t="shared" si="22"/>
        <v>61.42306624140724</v>
      </c>
      <c r="C215" s="4"/>
      <c r="D215" s="4">
        <f ca="1" t="shared" si="23"/>
        <v>60.31554270442747</v>
      </c>
      <c r="E215" s="7">
        <f ca="1" t="shared" si="24"/>
        <v>1614.2486828210247</v>
      </c>
      <c r="F215" s="4"/>
      <c r="G215" s="4"/>
      <c r="H215" s="4"/>
      <c r="I215" s="4"/>
      <c r="J215" s="4"/>
      <c r="K215" s="4"/>
      <c r="L215" s="4"/>
      <c r="M215" s="4">
        <f ca="1" t="shared" si="25"/>
        <v>52.052385369213155</v>
      </c>
      <c r="N215" s="4"/>
      <c r="O215" s="4">
        <f ca="1" t="shared" si="26"/>
        <v>53.7190514394363</v>
      </c>
      <c r="P215" s="7">
        <f ca="1" t="shared" si="27"/>
        <v>1486.341734467443</v>
      </c>
      <c r="Q215" s="4">
        <f t="shared" si="28"/>
        <v>46.42573157473331</v>
      </c>
      <c r="R215" s="4"/>
      <c r="S215" s="4">
        <f t="shared" si="29"/>
        <v>46.98264688741654</v>
      </c>
      <c r="T215" s="4">
        <f t="shared" si="30"/>
        <v>6.736404552019756</v>
      </c>
      <c r="U215" s="4"/>
      <c r="V215" s="4"/>
      <c r="W215" s="4"/>
      <c r="X215" s="4">
        <f t="shared" si="31"/>
        <v>50.0723915070848</v>
      </c>
      <c r="Y215" s="4">
        <f t="shared" si="32"/>
        <v>7.293319864702987</v>
      </c>
    </row>
    <row r="216" spans="2:25" ht="12.75">
      <c r="B216" s="4">
        <f ca="1" t="shared" si="22"/>
        <v>49.228937565752425</v>
      </c>
      <c r="C216" s="4"/>
      <c r="D216" s="4">
        <f ca="1" t="shared" si="23"/>
        <v>48.92574036110915</v>
      </c>
      <c r="E216" s="7">
        <f ca="1" t="shared" si="24"/>
        <v>1884.6559758047608</v>
      </c>
      <c r="F216" s="4"/>
      <c r="G216" s="4"/>
      <c r="H216" s="4"/>
      <c r="I216" s="4"/>
      <c r="J216" s="4"/>
      <c r="K216" s="4"/>
      <c r="L216" s="4"/>
      <c r="M216" s="4">
        <f ca="1" t="shared" si="25"/>
        <v>47.19077243398728</v>
      </c>
      <c r="N216" s="4"/>
      <c r="O216" s="4">
        <f ca="1" t="shared" si="26"/>
        <v>47.908599694132995</v>
      </c>
      <c r="P216" s="7">
        <f ca="1" t="shared" si="27"/>
        <v>1206.2504465503907</v>
      </c>
      <c r="Q216" s="4">
        <f t="shared" si="28"/>
        <v>39.379381647854544</v>
      </c>
      <c r="R216" s="4"/>
      <c r="S216" s="4">
        <f t="shared" si="29"/>
        <v>39.780109090925585</v>
      </c>
      <c r="T216" s="4">
        <f t="shared" si="30"/>
        <v>8.12849060320741</v>
      </c>
      <c r="U216" s="4"/>
      <c r="V216" s="4"/>
      <c r="W216" s="4"/>
      <c r="X216" s="4">
        <f t="shared" si="31"/>
        <v>43.64399067099377</v>
      </c>
      <c r="Y216" s="4">
        <f t="shared" si="32"/>
        <v>8.529218046278451</v>
      </c>
    </row>
    <row r="217" spans="2:25" ht="12.75">
      <c r="B217" s="4">
        <f ca="1" t="shared" si="22"/>
        <v>46.94341247508643</v>
      </c>
      <c r="C217" s="4"/>
      <c r="D217" s="4">
        <f ca="1" t="shared" si="23"/>
        <v>51.12521575711705</v>
      </c>
      <c r="E217" s="7">
        <f ca="1" t="shared" si="24"/>
        <v>1338.0655714994764</v>
      </c>
      <c r="F217" s="4"/>
      <c r="G217" s="4"/>
      <c r="H217" s="4"/>
      <c r="I217" s="4"/>
      <c r="J217" s="4"/>
      <c r="K217" s="4"/>
      <c r="L217" s="4"/>
      <c r="M217" s="4">
        <f ca="1" t="shared" si="25"/>
        <v>44.1679219254651</v>
      </c>
      <c r="N217" s="4"/>
      <c r="O217" s="4">
        <f ca="1" t="shared" si="26"/>
        <v>41.94112302607018</v>
      </c>
      <c r="P217" s="7">
        <f ca="1" t="shared" si="27"/>
        <v>1411.5691419633617</v>
      </c>
      <c r="Q217" s="4">
        <f t="shared" si="28"/>
        <v>44.54465253210454</v>
      </c>
      <c r="R217" s="4"/>
      <c r="S217" s="4">
        <f t="shared" si="29"/>
        <v>45.0598722532703</v>
      </c>
      <c r="T217" s="4">
        <f t="shared" si="30"/>
        <v>-3.1187492272001194</v>
      </c>
      <c r="U217" s="4"/>
      <c r="V217" s="4"/>
      <c r="W217" s="4"/>
      <c r="X217" s="4">
        <f t="shared" si="31"/>
        <v>43.24288777908736</v>
      </c>
      <c r="Y217" s="4">
        <f t="shared" si="32"/>
        <v>-2.603529506034363</v>
      </c>
    </row>
    <row r="218" spans="2:25" ht="12.75">
      <c r="B218" s="4">
        <f ca="1" t="shared" si="22"/>
        <v>36.099144995919815</v>
      </c>
      <c r="C218" s="4"/>
      <c r="D218" s="4">
        <f ca="1" t="shared" si="23"/>
        <v>35.26277025366622</v>
      </c>
      <c r="E218" s="7">
        <f ca="1" t="shared" si="24"/>
        <v>1031.108840601028</v>
      </c>
      <c r="F218" s="4"/>
      <c r="G218" s="4"/>
      <c r="H218" s="4"/>
      <c r="I218" s="4"/>
      <c r="J218" s="4"/>
      <c r="K218" s="4"/>
      <c r="L218" s="4"/>
      <c r="M218" s="4">
        <f ca="1" t="shared" si="25"/>
        <v>63.82758733245832</v>
      </c>
      <c r="N218" s="4"/>
      <c r="O218" s="4">
        <f ca="1" t="shared" si="26"/>
        <v>64.04017548350734</v>
      </c>
      <c r="P218" s="7">
        <f ca="1" t="shared" si="27"/>
        <v>2116.3581297025275</v>
      </c>
      <c r="Q218" s="4">
        <f t="shared" si="28"/>
        <v>62.27526410932555</v>
      </c>
      <c r="R218" s="4"/>
      <c r="S218" s="4">
        <f t="shared" si="29"/>
        <v>63.18349673474739</v>
      </c>
      <c r="T218" s="4">
        <f t="shared" si="30"/>
        <v>0.856678748759947</v>
      </c>
      <c r="U218" s="4"/>
      <c r="V218" s="4"/>
      <c r="W218" s="4"/>
      <c r="X218" s="4">
        <f t="shared" si="31"/>
        <v>63.157719796416444</v>
      </c>
      <c r="Y218" s="4">
        <f t="shared" si="32"/>
        <v>1.7649113741817928</v>
      </c>
    </row>
    <row r="219" spans="2:25" ht="12.75">
      <c r="B219" s="4">
        <f ca="1" t="shared" si="22"/>
        <v>46.35470011890178</v>
      </c>
      <c r="C219" s="4"/>
      <c r="D219" s="4">
        <f ca="1" t="shared" si="23"/>
        <v>44.78498776807194</v>
      </c>
      <c r="E219" s="7">
        <f ca="1" t="shared" si="24"/>
        <v>1454.6377925491688</v>
      </c>
      <c r="F219" s="4"/>
      <c r="G219" s="4"/>
      <c r="H219" s="4"/>
      <c r="I219" s="4"/>
      <c r="J219" s="4"/>
      <c r="K219" s="4"/>
      <c r="L219" s="4"/>
      <c r="M219" s="4">
        <f ca="1" t="shared" si="25"/>
        <v>34.777609253274505</v>
      </c>
      <c r="N219" s="4"/>
      <c r="O219" s="4">
        <f ca="1" t="shared" si="26"/>
        <v>36.14047814570288</v>
      </c>
      <c r="P219" s="7">
        <f ca="1" t="shared" si="27"/>
        <v>1606.8525958883963</v>
      </c>
      <c r="Q219" s="4">
        <f t="shared" si="28"/>
        <v>49.45746349998015</v>
      </c>
      <c r="R219" s="4"/>
      <c r="S219" s="4">
        <f t="shared" si="29"/>
        <v>50.081579527296256</v>
      </c>
      <c r="T219" s="4">
        <f t="shared" si="30"/>
        <v>-13.941101381593377</v>
      </c>
      <c r="U219" s="4"/>
      <c r="V219" s="4"/>
      <c r="W219" s="4"/>
      <c r="X219" s="4">
        <f t="shared" si="31"/>
        <v>42.79897082284151</v>
      </c>
      <c r="Y219" s="4">
        <f t="shared" si="32"/>
        <v>-13.316985354277271</v>
      </c>
    </row>
    <row r="220" spans="2:25" ht="12.75">
      <c r="B220" s="4">
        <f ca="1" t="shared" si="22"/>
        <v>49.47369938604249</v>
      </c>
      <c r="C220" s="4"/>
      <c r="D220" s="4">
        <f ca="1" t="shared" si="23"/>
        <v>46.15945049855731</v>
      </c>
      <c r="E220" s="7">
        <f ca="1" t="shared" si="24"/>
        <v>1413.8670442897899</v>
      </c>
      <c r="F220" s="4"/>
      <c r="G220" s="4"/>
      <c r="H220" s="4"/>
      <c r="I220" s="4"/>
      <c r="J220" s="4"/>
      <c r="K220" s="4"/>
      <c r="L220" s="4"/>
      <c r="M220" s="4">
        <f ca="1" t="shared" si="25"/>
        <v>41.24292282695347</v>
      </c>
      <c r="N220" s="4"/>
      <c r="O220" s="4">
        <f ca="1" t="shared" si="26"/>
        <v>38.4003700637226</v>
      </c>
      <c r="P220" s="7">
        <f ca="1" t="shared" si="27"/>
        <v>712.6013148455833</v>
      </c>
      <c r="Q220" s="4">
        <f t="shared" si="28"/>
        <v>26.96048583370822</v>
      </c>
      <c r="R220" s="4"/>
      <c r="S220" s="4">
        <f t="shared" si="29"/>
        <v>27.085938716152043</v>
      </c>
      <c r="T220" s="4">
        <f t="shared" si="30"/>
        <v>11.314431347570554</v>
      </c>
      <c r="U220" s="4"/>
      <c r="V220" s="4"/>
      <c r="W220" s="4"/>
      <c r="X220" s="4">
        <f t="shared" si="31"/>
        <v>32.680427948715405</v>
      </c>
      <c r="Y220" s="4">
        <f t="shared" si="32"/>
        <v>11.439884230014378</v>
      </c>
    </row>
    <row r="221" spans="2:25" ht="12.75">
      <c r="B221" s="4">
        <f ca="1" t="shared" si="22"/>
        <v>48.45521020604449</v>
      </c>
      <c r="C221" s="4"/>
      <c r="D221" s="4">
        <f ca="1" t="shared" si="23"/>
        <v>46.20841208465667</v>
      </c>
      <c r="E221" s="7">
        <f ca="1" t="shared" si="24"/>
        <v>1696.9834854437233</v>
      </c>
      <c r="F221" s="4"/>
      <c r="G221" s="4"/>
      <c r="H221" s="4"/>
      <c r="I221" s="4"/>
      <c r="J221" s="4"/>
      <c r="K221" s="4"/>
      <c r="L221" s="4"/>
      <c r="M221" s="4">
        <f ca="1" t="shared" si="25"/>
        <v>45.15190119027805</v>
      </c>
      <c r="N221" s="4"/>
      <c r="O221" s="4">
        <f ca="1" t="shared" si="26"/>
        <v>47.06955317085295</v>
      </c>
      <c r="P221" s="7">
        <f ca="1" t="shared" si="27"/>
        <v>1531.8487994268837</v>
      </c>
      <c r="Q221" s="4">
        <f t="shared" si="28"/>
        <v>47.57056798229906</v>
      </c>
      <c r="R221" s="4"/>
      <c r="S221" s="4">
        <f t="shared" si="29"/>
        <v>48.152859491368744</v>
      </c>
      <c r="T221" s="4">
        <f t="shared" si="30"/>
        <v>-1.0833063205157956</v>
      </c>
      <c r="U221" s="4"/>
      <c r="V221" s="4"/>
      <c r="W221" s="4"/>
      <c r="X221" s="4">
        <f t="shared" si="31"/>
        <v>47.320060576576005</v>
      </c>
      <c r="Y221" s="4">
        <f t="shared" si="32"/>
        <v>-0.5010148114461117</v>
      </c>
    </row>
    <row r="222" spans="2:25" ht="12.75">
      <c r="B222" s="4">
        <f ca="1" t="shared" si="22"/>
        <v>31.34017632994678</v>
      </c>
      <c r="C222" s="4"/>
      <c r="D222" s="4">
        <f ca="1" t="shared" si="23"/>
        <v>32.0072432965818</v>
      </c>
      <c r="E222" s="7">
        <f ca="1" t="shared" si="24"/>
        <v>1093.5718544367473</v>
      </c>
      <c r="F222" s="4"/>
      <c r="G222" s="4"/>
      <c r="H222" s="4"/>
      <c r="I222" s="4"/>
      <c r="J222" s="4"/>
      <c r="K222" s="4"/>
      <c r="L222" s="4"/>
      <c r="M222" s="4">
        <f ca="1" t="shared" si="25"/>
        <v>52.76288242318428</v>
      </c>
      <c r="N222" s="4"/>
      <c r="O222" s="4">
        <f ca="1" t="shared" si="26"/>
        <v>49.98790942765951</v>
      </c>
      <c r="P222" s="7">
        <f ca="1" t="shared" si="27"/>
        <v>1761.2050587804797</v>
      </c>
      <c r="Q222" s="4">
        <f t="shared" si="28"/>
        <v>53.34055987795561</v>
      </c>
      <c r="R222" s="4"/>
      <c r="S222" s="4">
        <f t="shared" si="29"/>
        <v>54.0507477803657</v>
      </c>
      <c r="T222" s="4">
        <f t="shared" si="30"/>
        <v>-4.062838352706187</v>
      </c>
      <c r="U222" s="4"/>
      <c r="V222" s="4"/>
      <c r="W222" s="4"/>
      <c r="X222" s="4">
        <f t="shared" si="31"/>
        <v>51.664234652807565</v>
      </c>
      <c r="Y222" s="4">
        <f t="shared" si="32"/>
        <v>-3.352650450296103</v>
      </c>
    </row>
    <row r="223" spans="2:25" ht="12.75">
      <c r="B223" s="4">
        <f ca="1" t="shared" si="22"/>
        <v>59.912800403398975</v>
      </c>
      <c r="C223" s="4"/>
      <c r="D223" s="4">
        <f ca="1" t="shared" si="23"/>
        <v>58.894769914648194</v>
      </c>
      <c r="E223" s="7">
        <f ca="1" t="shared" si="24"/>
        <v>2143.0725592755903</v>
      </c>
      <c r="F223" s="4"/>
      <c r="G223" s="4"/>
      <c r="H223" s="4"/>
      <c r="I223" s="4"/>
      <c r="J223" s="4"/>
      <c r="K223" s="4"/>
      <c r="L223" s="4"/>
      <c r="M223" s="4">
        <f ca="1" t="shared" si="25"/>
        <v>42.96392937524654</v>
      </c>
      <c r="N223" s="4"/>
      <c r="O223" s="4">
        <f ca="1" t="shared" si="26"/>
        <v>41.198777115755384</v>
      </c>
      <c r="P223" s="7">
        <f ca="1" t="shared" si="27"/>
        <v>1642.9864108981533</v>
      </c>
      <c r="Q223" s="4">
        <f t="shared" si="28"/>
        <v>50.36649393304115</v>
      </c>
      <c r="R223" s="4"/>
      <c r="S223" s="4">
        <f t="shared" si="29"/>
        <v>51.01075933247555</v>
      </c>
      <c r="T223" s="4">
        <f t="shared" si="30"/>
        <v>-9.811982216720168</v>
      </c>
      <c r="U223" s="4"/>
      <c r="V223" s="4"/>
      <c r="W223" s="4"/>
      <c r="X223" s="4">
        <f t="shared" si="31"/>
        <v>45.782635524398266</v>
      </c>
      <c r="Y223" s="4">
        <f t="shared" si="32"/>
        <v>-9.167716817285765</v>
      </c>
    </row>
    <row r="224" spans="2:25" ht="12.75">
      <c r="B224" s="4">
        <f ca="1" t="shared" si="22"/>
        <v>40.91944686749335</v>
      </c>
      <c r="C224" s="4"/>
      <c r="D224" s="4">
        <f ca="1" t="shared" si="23"/>
        <v>37.475211944364</v>
      </c>
      <c r="E224" s="7">
        <f ca="1" t="shared" si="24"/>
        <v>1293.4593544603933</v>
      </c>
      <c r="F224" s="4"/>
      <c r="G224" s="4"/>
      <c r="H224" s="4"/>
      <c r="I224" s="4"/>
      <c r="J224" s="4"/>
      <c r="K224" s="4"/>
      <c r="L224" s="4"/>
      <c r="M224" s="4">
        <f ca="1" t="shared" si="25"/>
        <v>60.79619174089229</v>
      </c>
      <c r="N224" s="4"/>
      <c r="O224" s="4">
        <f ca="1" t="shared" si="26"/>
        <v>58.53260311541059</v>
      </c>
      <c r="P224" s="7">
        <f ca="1" t="shared" si="27"/>
        <v>1840.3107085196646</v>
      </c>
      <c r="Q224" s="4">
        <f t="shared" si="28"/>
        <v>55.33064708631061</v>
      </c>
      <c r="R224" s="4"/>
      <c r="S224" s="4">
        <f t="shared" si="29"/>
        <v>56.08494683168066</v>
      </c>
      <c r="T224" s="4">
        <f t="shared" si="30"/>
        <v>2.447656283729927</v>
      </c>
      <c r="U224" s="4"/>
      <c r="V224" s="4"/>
      <c r="W224" s="4"/>
      <c r="X224" s="4">
        <f t="shared" si="31"/>
        <v>56.9316251008606</v>
      </c>
      <c r="Y224" s="4">
        <f t="shared" si="32"/>
        <v>3.201956029099975</v>
      </c>
    </row>
    <row r="225" spans="2:25" ht="12.75">
      <c r="B225" s="4">
        <f ca="1" t="shared" si="22"/>
        <v>47.84742687088953</v>
      </c>
      <c r="C225" s="4"/>
      <c r="D225" s="4">
        <f ca="1" t="shared" si="23"/>
        <v>51.85554472033312</v>
      </c>
      <c r="E225" s="7">
        <f ca="1" t="shared" si="24"/>
        <v>1509.48327698331</v>
      </c>
      <c r="F225" s="4"/>
      <c r="G225" s="4"/>
      <c r="H225" s="4"/>
      <c r="I225" s="4"/>
      <c r="J225" s="4"/>
      <c r="K225" s="4"/>
      <c r="L225" s="4"/>
      <c r="M225" s="4">
        <f ca="1" t="shared" si="25"/>
        <v>51.457446480154964</v>
      </c>
      <c r="N225" s="4"/>
      <c r="O225" s="4">
        <f ca="1" t="shared" si="26"/>
        <v>46.42431614903155</v>
      </c>
      <c r="P225" s="7">
        <f ca="1" t="shared" si="27"/>
        <v>1712.8998038801337</v>
      </c>
      <c r="Q225" s="4">
        <f t="shared" si="28"/>
        <v>52.125328472986986</v>
      </c>
      <c r="R225" s="4"/>
      <c r="S225" s="4">
        <f t="shared" si="29"/>
        <v>52.80857981871205</v>
      </c>
      <c r="T225" s="4">
        <f t="shared" si="30"/>
        <v>-6.3842636696805</v>
      </c>
      <c r="U225" s="4"/>
      <c r="V225" s="4"/>
      <c r="W225" s="4"/>
      <c r="X225" s="4">
        <f t="shared" si="31"/>
        <v>49.27482231100927</v>
      </c>
      <c r="Y225" s="4">
        <f t="shared" si="32"/>
        <v>-5.701012323955439</v>
      </c>
    </row>
    <row r="226" spans="2:25" ht="12.75">
      <c r="B226" s="4">
        <f ca="1" t="shared" si="22"/>
        <v>59.866425282710594</v>
      </c>
      <c r="C226" s="4"/>
      <c r="D226" s="4">
        <f ca="1" t="shared" si="23"/>
        <v>63.74876383728006</v>
      </c>
      <c r="E226" s="7">
        <f ca="1" t="shared" si="24"/>
        <v>2288.2929923623133</v>
      </c>
      <c r="F226" s="4"/>
      <c r="G226" s="4"/>
      <c r="H226" s="4"/>
      <c r="I226" s="4"/>
      <c r="J226" s="4"/>
      <c r="K226" s="4"/>
      <c r="L226" s="4"/>
      <c r="M226" s="4">
        <f ca="1" t="shared" si="25"/>
        <v>64.64149553729796</v>
      </c>
      <c r="N226" s="4"/>
      <c r="O226" s="4">
        <f ca="1" t="shared" si="26"/>
        <v>62.39395693435216</v>
      </c>
      <c r="P226" s="7">
        <f ca="1" t="shared" si="27"/>
        <v>1765.8003321842984</v>
      </c>
      <c r="Q226" s="4">
        <f t="shared" si="28"/>
        <v>53.456164703274474</v>
      </c>
      <c r="R226" s="4"/>
      <c r="S226" s="4">
        <f t="shared" si="29"/>
        <v>54.1689150772579</v>
      </c>
      <c r="T226" s="4">
        <f t="shared" si="30"/>
        <v>8.225041857094261</v>
      </c>
      <c r="U226" s="4"/>
      <c r="V226" s="4"/>
      <c r="W226" s="4"/>
      <c r="X226" s="4">
        <f t="shared" si="31"/>
        <v>57.92506081881332</v>
      </c>
      <c r="Y226" s="4">
        <f t="shared" si="32"/>
        <v>8.937792231077687</v>
      </c>
    </row>
    <row r="227" spans="2:25" ht="12.75">
      <c r="B227" s="4">
        <f ca="1" t="shared" si="22"/>
        <v>52.85912053408288</v>
      </c>
      <c r="C227" s="4"/>
      <c r="D227" s="4">
        <f ca="1" t="shared" si="23"/>
        <v>52.94896655353558</v>
      </c>
      <c r="E227" s="7">
        <f ca="1" t="shared" si="24"/>
        <v>1720.0374028817005</v>
      </c>
      <c r="F227" s="4"/>
      <c r="G227" s="4"/>
      <c r="H227" s="4"/>
      <c r="I227" s="4"/>
      <c r="J227" s="4"/>
      <c r="K227" s="4"/>
      <c r="L227" s="4"/>
      <c r="M227" s="4">
        <f ca="1" t="shared" si="25"/>
        <v>44.818063856400734</v>
      </c>
      <c r="N227" s="4"/>
      <c r="O227" s="4">
        <f ca="1" t="shared" si="26"/>
        <v>43.59590531157559</v>
      </c>
      <c r="P227" s="7">
        <f ca="1" t="shared" si="27"/>
        <v>1204.8326395478086</v>
      </c>
      <c r="Q227" s="4">
        <f t="shared" si="28"/>
        <v>39.34371340432128</v>
      </c>
      <c r="R227" s="4"/>
      <c r="S227" s="4">
        <f t="shared" si="29"/>
        <v>39.743650232814836</v>
      </c>
      <c r="T227" s="4">
        <f t="shared" si="30"/>
        <v>3.8522550787607557</v>
      </c>
      <c r="U227" s="4"/>
      <c r="V227" s="4"/>
      <c r="W227" s="4"/>
      <c r="X227" s="4">
        <f t="shared" si="31"/>
        <v>41.469809357948435</v>
      </c>
      <c r="Y227" s="4">
        <f t="shared" si="32"/>
        <v>4.252191907254314</v>
      </c>
    </row>
    <row r="228" spans="2:25" ht="12.75">
      <c r="B228" s="4">
        <f ca="1" t="shared" si="22"/>
        <v>26.20120544586788</v>
      </c>
      <c r="C228" s="4"/>
      <c r="D228" s="4">
        <f ca="1" t="shared" si="23"/>
        <v>30.99953048509193</v>
      </c>
      <c r="E228" s="7">
        <f ca="1" t="shared" si="24"/>
        <v>975.0975071683464</v>
      </c>
      <c r="F228" s="4"/>
      <c r="G228" s="4"/>
      <c r="H228" s="4"/>
      <c r="I228" s="4"/>
      <c r="J228" s="4"/>
      <c r="K228" s="4"/>
      <c r="L228" s="4"/>
      <c r="M228" s="4">
        <f ca="1" t="shared" si="25"/>
        <v>54.66964868324263</v>
      </c>
      <c r="N228" s="4"/>
      <c r="O228" s="4">
        <f ca="1" t="shared" si="26"/>
        <v>53.81204456411914</v>
      </c>
      <c r="P228" s="7">
        <f ca="1" t="shared" si="27"/>
        <v>2097.987899580252</v>
      </c>
      <c r="Q228" s="4">
        <f t="shared" si="28"/>
        <v>61.81311810456592</v>
      </c>
      <c r="R228" s="4"/>
      <c r="S228" s="4">
        <f t="shared" si="29"/>
        <v>62.71110690152591</v>
      </c>
      <c r="T228" s="4">
        <f t="shared" si="30"/>
        <v>-8.899062337406768</v>
      </c>
      <c r="U228" s="4"/>
      <c r="V228" s="4"/>
      <c r="W228" s="4"/>
      <c r="X228" s="4">
        <f t="shared" si="31"/>
        <v>57.81258133434253</v>
      </c>
      <c r="Y228" s="4">
        <f t="shared" si="32"/>
        <v>-8.001073540446782</v>
      </c>
    </row>
    <row r="229" spans="2:25" ht="12.75">
      <c r="B229" s="4">
        <f ca="1" t="shared" si="22"/>
        <v>47.34290908332379</v>
      </c>
      <c r="C229" s="4"/>
      <c r="D229" s="4">
        <f ca="1" t="shared" si="23"/>
        <v>46.918590489669526</v>
      </c>
      <c r="E229" s="7">
        <f ca="1" t="shared" si="24"/>
        <v>1490.7593722996755</v>
      </c>
      <c r="F229" s="4"/>
      <c r="G229" s="4"/>
      <c r="H229" s="4"/>
      <c r="I229" s="4"/>
      <c r="J229" s="4"/>
      <c r="K229" s="4"/>
      <c r="L229" s="4"/>
      <c r="M229" s="4">
        <f ca="1" t="shared" si="25"/>
        <v>58.65711961333793</v>
      </c>
      <c r="N229" s="4"/>
      <c r="O229" s="4">
        <f ca="1" t="shared" si="26"/>
        <v>55.890878683168424</v>
      </c>
      <c r="P229" s="7">
        <f ca="1" t="shared" si="27"/>
        <v>1995.6387475120798</v>
      </c>
      <c r="Q229" s="4">
        <f t="shared" si="28"/>
        <v>59.23828635754906</v>
      </c>
      <c r="R229" s="4"/>
      <c r="S229" s="4">
        <f t="shared" si="29"/>
        <v>60.079201990480904</v>
      </c>
      <c r="T229" s="4">
        <f t="shared" si="30"/>
        <v>-4.18832330731248</v>
      </c>
      <c r="U229" s="4"/>
      <c r="V229" s="4"/>
      <c r="W229" s="4"/>
      <c r="X229" s="4">
        <f t="shared" si="31"/>
        <v>57.56458252035874</v>
      </c>
      <c r="Y229" s="4">
        <f t="shared" si="32"/>
        <v>-3.3474076743806336</v>
      </c>
    </row>
    <row r="230" spans="2:25" ht="12.75">
      <c r="B230" s="4">
        <f ca="1" t="shared" si="22"/>
        <v>46.41680104209036</v>
      </c>
      <c r="C230" s="4"/>
      <c r="D230" s="4">
        <f ca="1" t="shared" si="23"/>
        <v>44.90506653870302</v>
      </c>
      <c r="E230" s="7">
        <f ca="1" t="shared" si="24"/>
        <v>1416.7204354430353</v>
      </c>
      <c r="F230" s="4"/>
      <c r="G230" s="4"/>
      <c r="H230" s="4"/>
      <c r="I230" s="4"/>
      <c r="J230" s="4"/>
      <c r="K230" s="4"/>
      <c r="L230" s="4"/>
      <c r="M230" s="4">
        <f ca="1" t="shared" si="25"/>
        <v>58.32164119402398</v>
      </c>
      <c r="N230" s="4"/>
      <c r="O230" s="4">
        <f ca="1" t="shared" si="26"/>
        <v>58.219578205316836</v>
      </c>
      <c r="P230" s="7">
        <f ca="1" t="shared" si="27"/>
        <v>1778.9353217083371</v>
      </c>
      <c r="Q230" s="4">
        <f t="shared" si="28"/>
        <v>53.78660601460749</v>
      </c>
      <c r="R230" s="4"/>
      <c r="S230" s="4">
        <f t="shared" si="29"/>
        <v>54.506680879282484</v>
      </c>
      <c r="T230" s="4">
        <f t="shared" si="30"/>
        <v>3.7128973260343514</v>
      </c>
      <c r="U230" s="4"/>
      <c r="V230" s="4"/>
      <c r="W230" s="4"/>
      <c r="X230" s="4">
        <f t="shared" si="31"/>
        <v>56.00309210996217</v>
      </c>
      <c r="Y230" s="4">
        <f t="shared" si="32"/>
        <v>4.432972190709343</v>
      </c>
    </row>
    <row r="231" spans="2:25" ht="12.75">
      <c r="B231" s="4">
        <f ca="1" t="shared" si="22"/>
        <v>63.3145037298289</v>
      </c>
      <c r="C231" s="4"/>
      <c r="D231" s="4">
        <f ca="1" t="shared" si="23"/>
        <v>66.4720159777957</v>
      </c>
      <c r="E231" s="7">
        <f ca="1" t="shared" si="24"/>
        <v>2235.13052592902</v>
      </c>
      <c r="F231" s="4"/>
      <c r="G231" s="4"/>
      <c r="H231" s="4"/>
      <c r="I231" s="4"/>
      <c r="J231" s="4"/>
      <c r="K231" s="4"/>
      <c r="L231" s="4"/>
      <c r="M231" s="4">
        <f ca="1" t="shared" si="25"/>
        <v>48.09665616638918</v>
      </c>
      <c r="N231" s="4"/>
      <c r="O231" s="4">
        <f ca="1" t="shared" si="26"/>
        <v>44.47468925373392</v>
      </c>
      <c r="P231" s="7">
        <f ca="1" t="shared" si="27"/>
        <v>1209.7303532329224</v>
      </c>
      <c r="Q231" s="4">
        <f t="shared" si="28"/>
        <v>39.466926820645725</v>
      </c>
      <c r="R231" s="4"/>
      <c r="S231" s="4">
        <f t="shared" si="29"/>
        <v>39.86959477109647</v>
      </c>
      <c r="T231" s="4">
        <f t="shared" si="30"/>
        <v>4.605094482637448</v>
      </c>
      <c r="U231" s="4"/>
      <c r="V231" s="4"/>
      <c r="W231" s="4"/>
      <c r="X231" s="4">
        <f t="shared" si="31"/>
        <v>41.970808037189826</v>
      </c>
      <c r="Y231" s="4">
        <f t="shared" si="32"/>
        <v>5.007762433088196</v>
      </c>
    </row>
    <row r="232" spans="2:25" ht="12.75">
      <c r="B232" s="4">
        <f ca="1" t="shared" si="22"/>
        <v>51.773360083793975</v>
      </c>
      <c r="C232" s="4"/>
      <c r="D232" s="4">
        <f ca="1" t="shared" si="23"/>
        <v>51.952182474999375</v>
      </c>
      <c r="E232" s="7">
        <f ca="1" t="shared" si="24"/>
        <v>1670.1106149756436</v>
      </c>
      <c r="F232" s="4"/>
      <c r="G232" s="4"/>
      <c r="H232" s="4"/>
      <c r="I232" s="4"/>
      <c r="J232" s="4"/>
      <c r="K232" s="4"/>
      <c r="L232" s="4"/>
      <c r="M232" s="4">
        <f ca="1" t="shared" si="25"/>
        <v>46.97802664453691</v>
      </c>
      <c r="N232" s="4"/>
      <c r="O232" s="4">
        <f ca="1" t="shared" si="26"/>
        <v>42.534562150950386</v>
      </c>
      <c r="P232" s="7">
        <f ca="1" t="shared" si="27"/>
        <v>1849.2355370680252</v>
      </c>
      <c r="Q232" s="4">
        <f t="shared" si="28"/>
        <v>55.555171974095664</v>
      </c>
      <c r="R232" s="4"/>
      <c r="S232" s="4">
        <f t="shared" si="29"/>
        <v>56.31444848960372</v>
      </c>
      <c r="T232" s="4">
        <f t="shared" si="30"/>
        <v>-13.779886338653334</v>
      </c>
      <c r="U232" s="4"/>
      <c r="V232" s="4"/>
      <c r="W232" s="4"/>
      <c r="X232" s="4">
        <f t="shared" si="31"/>
        <v>49.044867062523025</v>
      </c>
      <c r="Y232" s="4">
        <f t="shared" si="32"/>
        <v>-13.020609823145278</v>
      </c>
    </row>
    <row r="233" spans="2:25" ht="12.75">
      <c r="B233" s="4">
        <f ca="1" t="shared" si="22"/>
        <v>34.499008795711944</v>
      </c>
      <c r="C233" s="4"/>
      <c r="D233" s="4">
        <f ca="1" t="shared" si="23"/>
        <v>38.38132975856775</v>
      </c>
      <c r="E233" s="7">
        <f ca="1" t="shared" si="24"/>
        <v>1176.3597648006726</v>
      </c>
      <c r="F233" s="4"/>
      <c r="G233" s="4"/>
      <c r="H233" s="4"/>
      <c r="I233" s="4"/>
      <c r="J233" s="4"/>
      <c r="K233" s="4"/>
      <c r="L233" s="4"/>
      <c r="M233" s="4">
        <f ca="1" t="shared" si="25"/>
        <v>54.54373604635053</v>
      </c>
      <c r="N233" s="4"/>
      <c r="O233" s="4">
        <f ca="1" t="shared" si="26"/>
        <v>56.554918402234506</v>
      </c>
      <c r="P233" s="7">
        <f ca="1" t="shared" si="27"/>
        <v>1763.1531367946786</v>
      </c>
      <c r="Q233" s="4">
        <f t="shared" si="28"/>
        <v>53.38956832614758</v>
      </c>
      <c r="R233" s="4"/>
      <c r="S233" s="4">
        <f t="shared" si="29"/>
        <v>54.100842539228516</v>
      </c>
      <c r="T233" s="4">
        <f t="shared" si="30"/>
        <v>2.45407586300599</v>
      </c>
      <c r="U233" s="4"/>
      <c r="V233" s="4"/>
      <c r="W233" s="4"/>
      <c r="X233" s="4">
        <f t="shared" si="31"/>
        <v>54.972243364191044</v>
      </c>
      <c r="Y233" s="4">
        <f t="shared" si="32"/>
        <v>3.1653500760869235</v>
      </c>
    </row>
    <row r="234" spans="2:25" ht="12.75">
      <c r="B234" s="4">
        <f ca="1" t="shared" si="22"/>
        <v>52.52802031299297</v>
      </c>
      <c r="C234" s="4"/>
      <c r="D234" s="4">
        <f ca="1" t="shared" si="23"/>
        <v>55.57383293429687</v>
      </c>
      <c r="E234" s="7">
        <f ca="1" t="shared" si="24"/>
        <v>1832.5383726783302</v>
      </c>
      <c r="F234" s="4"/>
      <c r="G234" s="4"/>
      <c r="H234" s="4"/>
      <c r="I234" s="4"/>
      <c r="J234" s="4"/>
      <c r="K234" s="4"/>
      <c r="L234" s="4"/>
      <c r="M234" s="4">
        <f ca="1" t="shared" si="25"/>
        <v>37.19948932462991</v>
      </c>
      <c r="N234" s="4"/>
      <c r="O234" s="4">
        <f ca="1" t="shared" si="26"/>
        <v>33.53457716338619</v>
      </c>
      <c r="P234" s="7">
        <f ca="1" t="shared" si="27"/>
        <v>1006.960094870273</v>
      </c>
      <c r="Q234" s="4">
        <f t="shared" si="28"/>
        <v>34.36576781704983</v>
      </c>
      <c r="R234" s="4"/>
      <c r="S234" s="4">
        <f t="shared" si="29"/>
        <v>34.65536457949649</v>
      </c>
      <c r="T234" s="4">
        <f t="shared" si="30"/>
        <v>-1.1207874161103035</v>
      </c>
      <c r="U234" s="4"/>
      <c r="V234" s="4"/>
      <c r="W234" s="4"/>
      <c r="X234" s="4">
        <f t="shared" si="31"/>
        <v>33.95017249021801</v>
      </c>
      <c r="Y234" s="4">
        <f t="shared" si="32"/>
        <v>-0.83119065366364</v>
      </c>
    </row>
    <row r="235" spans="2:25" ht="12.75">
      <c r="B235" s="4">
        <f ca="1" t="shared" si="22"/>
        <v>30.863653775000778</v>
      </c>
      <c r="C235" s="4"/>
      <c r="D235" s="4">
        <f ca="1" t="shared" si="23"/>
        <v>32.09594288470658</v>
      </c>
      <c r="E235" s="7">
        <f ca="1" t="shared" si="24"/>
        <v>918.3410704488796</v>
      </c>
      <c r="F235" s="4"/>
      <c r="G235" s="4"/>
      <c r="H235" s="4"/>
      <c r="I235" s="4"/>
      <c r="J235" s="4"/>
      <c r="K235" s="4"/>
      <c r="L235" s="4"/>
      <c r="M235" s="4">
        <f ca="1" t="shared" si="25"/>
        <v>52.650008771612036</v>
      </c>
      <c r="N235" s="4"/>
      <c r="O235" s="4">
        <f ca="1" t="shared" si="26"/>
        <v>56.30492678694366</v>
      </c>
      <c r="P235" s="7">
        <f ca="1" t="shared" si="27"/>
        <v>1580.1238769776778</v>
      </c>
      <c r="Q235" s="4">
        <f t="shared" si="28"/>
        <v>48.785040205622344</v>
      </c>
      <c r="R235" s="4"/>
      <c r="S235" s="4">
        <f t="shared" si="29"/>
        <v>49.39425144352078</v>
      </c>
      <c r="T235" s="4">
        <f t="shared" si="30"/>
        <v>6.910675343422881</v>
      </c>
      <c r="U235" s="4"/>
      <c r="V235" s="4"/>
      <c r="W235" s="4"/>
      <c r="X235" s="4">
        <f t="shared" si="31"/>
        <v>52.544983496283</v>
      </c>
      <c r="Y235" s="4">
        <f t="shared" si="32"/>
        <v>7.519886581321316</v>
      </c>
    </row>
    <row r="236" spans="2:25" ht="12.75">
      <c r="B236" s="4">
        <f ca="1" t="shared" si="22"/>
        <v>71.5072413506466</v>
      </c>
      <c r="C236" s="4"/>
      <c r="D236" s="4">
        <f ca="1" t="shared" si="23"/>
        <v>73.61157572108776</v>
      </c>
      <c r="E236" s="7">
        <f ca="1" t="shared" si="24"/>
        <v>2394.9099259557547</v>
      </c>
      <c r="F236" s="4"/>
      <c r="G236" s="4"/>
      <c r="H236" s="4"/>
      <c r="I236" s="4"/>
      <c r="J236" s="4"/>
      <c r="K236" s="4"/>
      <c r="L236" s="4"/>
      <c r="M236" s="4">
        <f ca="1" t="shared" si="25"/>
        <v>54.6703655965742</v>
      </c>
      <c r="N236" s="4"/>
      <c r="O236" s="4">
        <f ca="1" t="shared" si="26"/>
        <v>55.353432527812956</v>
      </c>
      <c r="P236" s="7">
        <f ca="1" t="shared" si="27"/>
        <v>1568.0400025259892</v>
      </c>
      <c r="Q236" s="4">
        <f t="shared" si="28"/>
        <v>48.481042146659924</v>
      </c>
      <c r="R236" s="4"/>
      <c r="S236" s="4">
        <f t="shared" si="29"/>
        <v>49.08351502928388</v>
      </c>
      <c r="T236" s="4">
        <f t="shared" si="30"/>
        <v>6.269917498529075</v>
      </c>
      <c r="U236" s="4"/>
      <c r="V236" s="4"/>
      <c r="W236" s="4"/>
      <c r="X236" s="4">
        <f t="shared" si="31"/>
        <v>51.91723733723644</v>
      </c>
      <c r="Y236" s="4">
        <f t="shared" si="32"/>
        <v>6.872390381153032</v>
      </c>
    </row>
    <row r="237" spans="2:25" ht="12.75">
      <c r="B237" s="4">
        <f ca="1" t="shared" si="22"/>
        <v>43.7537179957509</v>
      </c>
      <c r="C237" s="4"/>
      <c r="D237" s="4">
        <f ca="1" t="shared" si="23"/>
        <v>40.84812736542115</v>
      </c>
      <c r="E237" s="7">
        <f ca="1" t="shared" si="24"/>
        <v>1757.8136929253133</v>
      </c>
      <c r="F237" s="4"/>
      <c r="G237" s="4"/>
      <c r="H237" s="4"/>
      <c r="I237" s="4"/>
      <c r="J237" s="4"/>
      <c r="K237" s="4"/>
      <c r="L237" s="4"/>
      <c r="M237" s="4">
        <f ca="1" t="shared" si="25"/>
        <v>36.5651032797238</v>
      </c>
      <c r="N237" s="4"/>
      <c r="O237" s="4">
        <f ca="1" t="shared" si="26"/>
        <v>33.98992796015559</v>
      </c>
      <c r="P237" s="7">
        <f ca="1" t="shared" si="27"/>
        <v>1110.8813672288666</v>
      </c>
      <c r="Q237" s="4">
        <f t="shared" si="28"/>
        <v>36.98014991843807</v>
      </c>
      <c r="R237" s="4"/>
      <c r="S237" s="4">
        <f t="shared" si="29"/>
        <v>37.327696509520194</v>
      </c>
      <c r="T237" s="4">
        <f t="shared" si="30"/>
        <v>-3.337768549364604</v>
      </c>
      <c r="U237" s="4"/>
      <c r="V237" s="4"/>
      <c r="W237" s="4"/>
      <c r="X237" s="4">
        <f t="shared" si="31"/>
        <v>35.48503893929683</v>
      </c>
      <c r="Y237" s="4">
        <f t="shared" si="32"/>
        <v>-2.9902219582824827</v>
      </c>
    </row>
    <row r="238" spans="2:25" ht="12.75">
      <c r="B238" s="4">
        <f aca="true" ca="1" t="shared" si="33" ref="B238:B301">$B$33+$B$35*NORMINV(RAND(),0,1)</f>
        <v>44.12559647664544</v>
      </c>
      <c r="C238" s="4"/>
      <c r="D238" s="4">
        <f aca="true" ca="1" t="shared" si="34" ref="D238:D301">$D$33*B238+$D$35+$D$37*NORMINV(RAND(),0,1)</f>
        <v>45.71871532409274</v>
      </c>
      <c r="E238" s="7">
        <f aca="true" ca="1" t="shared" si="35" ref="E238:E301">$E$33*B238+$E$35+$E$37*NORMINV(RAND(),0,1)</f>
        <v>1056.7233833054192</v>
      </c>
      <c r="F238" s="4"/>
      <c r="G238" s="4"/>
      <c r="H238" s="4"/>
      <c r="I238" s="4"/>
      <c r="J238" s="4"/>
      <c r="K238" s="4"/>
      <c r="L238" s="4"/>
      <c r="M238" s="4">
        <f aca="true" ca="1" t="shared" si="36" ref="M238:M301">$B$33+$B$35*NORMINV(RAND(),0,1)</f>
        <v>54.18274399278904</v>
      </c>
      <c r="N238" s="4"/>
      <c r="O238" s="4">
        <f aca="true" ca="1" t="shared" si="37" ref="O238:O301">$D$33*M238+$D$35+$D$37*NORMINV(RAND(),0,1)</f>
        <v>58.250884455403764</v>
      </c>
      <c r="P238" s="7">
        <f aca="true" ca="1" t="shared" si="38" ref="P238:P301">$E$33*M238+$E$35+$E$37*NORMINV(RAND(),0,1)</f>
        <v>1898.1616495610824</v>
      </c>
      <c r="Q238" s="4">
        <f aca="true" t="shared" si="39" ref="Q238:Q301">$J$33*P238+$J$35</f>
        <v>56.786022500549784</v>
      </c>
      <c r="R238" s="4"/>
      <c r="S238" s="4">
        <f aca="true" t="shared" si="40" ref="S238:S301">$Q$33*Q238+$Q$35</f>
        <v>57.57258178281408</v>
      </c>
      <c r="T238" s="4">
        <f aca="true" t="shared" si="41" ref="T238:T301">O238-S238</f>
        <v>0.6783026725896804</v>
      </c>
      <c r="U238" s="4"/>
      <c r="V238" s="4"/>
      <c r="W238" s="4"/>
      <c r="X238" s="4">
        <f aca="true" t="shared" si="42" ref="X238:X301">(O238+Q238)/2</f>
        <v>57.51845347797678</v>
      </c>
      <c r="Y238" s="4">
        <f aca="true" t="shared" si="43" ref="Y238:Y301">O238-Q238</f>
        <v>1.4648619548539799</v>
      </c>
    </row>
    <row r="239" spans="2:25" ht="12.75">
      <c r="B239" s="4">
        <f ca="1" t="shared" si="33"/>
        <v>51.38544614249948</v>
      </c>
      <c r="C239" s="4"/>
      <c r="D239" s="4">
        <f ca="1" t="shared" si="34"/>
        <v>51.2066460371708</v>
      </c>
      <c r="E239" s="7">
        <f ca="1" t="shared" si="35"/>
        <v>1705.3108691950238</v>
      </c>
      <c r="F239" s="4"/>
      <c r="G239" s="4"/>
      <c r="H239" s="4"/>
      <c r="I239" s="4"/>
      <c r="J239" s="4"/>
      <c r="K239" s="4"/>
      <c r="L239" s="4"/>
      <c r="M239" s="4">
        <f ca="1" t="shared" si="36"/>
        <v>48.675645465997896</v>
      </c>
      <c r="N239" s="4"/>
      <c r="O239" s="4">
        <f ca="1" t="shared" si="37"/>
        <v>46.73421009012122</v>
      </c>
      <c r="P239" s="7">
        <f ca="1" t="shared" si="38"/>
        <v>1481.456375150672</v>
      </c>
      <c r="Q239" s="4">
        <f t="shared" si="39"/>
        <v>46.302828961372846</v>
      </c>
      <c r="R239" s="4"/>
      <c r="S239" s="4">
        <f t="shared" si="40"/>
        <v>46.85702004129021</v>
      </c>
      <c r="T239" s="4">
        <f t="shared" si="41"/>
        <v>-0.12280995116898907</v>
      </c>
      <c r="U239" s="4"/>
      <c r="V239" s="4"/>
      <c r="W239" s="4"/>
      <c r="X239" s="4">
        <f t="shared" si="42"/>
        <v>46.51851952574704</v>
      </c>
      <c r="Y239" s="4">
        <f t="shared" si="43"/>
        <v>0.4313811287483773</v>
      </c>
    </row>
    <row r="240" spans="2:25" ht="12.75">
      <c r="B240" s="4">
        <f ca="1" t="shared" si="33"/>
        <v>44.46551138949509</v>
      </c>
      <c r="C240" s="4"/>
      <c r="D240" s="4">
        <f ca="1" t="shared" si="34"/>
        <v>46.42124496159852</v>
      </c>
      <c r="E240" s="7">
        <f ca="1" t="shared" si="35"/>
        <v>1539.3442076843544</v>
      </c>
      <c r="F240" s="4"/>
      <c r="G240" s="4"/>
      <c r="H240" s="4"/>
      <c r="I240" s="4"/>
      <c r="J240" s="4"/>
      <c r="K240" s="4"/>
      <c r="L240" s="4"/>
      <c r="M240" s="4">
        <f ca="1" t="shared" si="36"/>
        <v>52.66230174231654</v>
      </c>
      <c r="N240" s="4"/>
      <c r="O240" s="4">
        <f ca="1" t="shared" si="37"/>
        <v>52.78890382287445</v>
      </c>
      <c r="P240" s="7">
        <f ca="1" t="shared" si="38"/>
        <v>1806.385511472148</v>
      </c>
      <c r="Q240" s="4">
        <f t="shared" si="39"/>
        <v>54.47717959179179</v>
      </c>
      <c r="R240" s="4"/>
      <c r="S240" s="4">
        <f t="shared" si="40"/>
        <v>55.21256156113092</v>
      </c>
      <c r="T240" s="4">
        <f t="shared" si="41"/>
        <v>-2.423657738256466</v>
      </c>
      <c r="U240" s="4"/>
      <c r="V240" s="4"/>
      <c r="W240" s="4"/>
      <c r="X240" s="4">
        <f t="shared" si="42"/>
        <v>53.63304170733312</v>
      </c>
      <c r="Y240" s="4">
        <f t="shared" si="43"/>
        <v>-1.688275768917336</v>
      </c>
    </row>
    <row r="241" spans="2:25" ht="12.75">
      <c r="B241" s="4">
        <f ca="1" t="shared" si="33"/>
        <v>73.33876342993341</v>
      </c>
      <c r="C241" s="4"/>
      <c r="D241" s="4">
        <f ca="1" t="shared" si="34"/>
        <v>74.6774515883781</v>
      </c>
      <c r="E241" s="7">
        <f ca="1" t="shared" si="35"/>
        <v>2260.5834237564677</v>
      </c>
      <c r="F241" s="4"/>
      <c r="G241" s="4"/>
      <c r="H241" s="4"/>
      <c r="I241" s="4"/>
      <c r="J241" s="4"/>
      <c r="K241" s="4"/>
      <c r="L241" s="4"/>
      <c r="M241" s="4">
        <f ca="1" t="shared" si="36"/>
        <v>17.120889637546476</v>
      </c>
      <c r="N241" s="4"/>
      <c r="O241" s="4">
        <f ca="1" t="shared" si="37"/>
        <v>16.011716108835653</v>
      </c>
      <c r="P241" s="7">
        <f ca="1" t="shared" si="38"/>
        <v>557.8867831950765</v>
      </c>
      <c r="Q241" s="4">
        <f t="shared" si="39"/>
        <v>23.06828077124487</v>
      </c>
      <c r="R241" s="4"/>
      <c r="S241" s="4">
        <f t="shared" si="40"/>
        <v>23.107459877462937</v>
      </c>
      <c r="T241" s="4">
        <f t="shared" si="41"/>
        <v>-7.095743768627283</v>
      </c>
      <c r="U241" s="4"/>
      <c r="V241" s="4"/>
      <c r="W241" s="4"/>
      <c r="X241" s="4">
        <f t="shared" si="42"/>
        <v>19.53999844004026</v>
      </c>
      <c r="Y241" s="4">
        <f t="shared" si="43"/>
        <v>-7.056564662409215</v>
      </c>
    </row>
    <row r="242" spans="2:25" ht="12.75">
      <c r="B242" s="4">
        <f ca="1" t="shared" si="33"/>
        <v>57.363104384995346</v>
      </c>
      <c r="C242" s="4"/>
      <c r="D242" s="4">
        <f ca="1" t="shared" si="34"/>
        <v>58.8770949901177</v>
      </c>
      <c r="E242" s="7">
        <f ca="1" t="shared" si="35"/>
        <v>1759.019759761619</v>
      </c>
      <c r="F242" s="4"/>
      <c r="G242" s="4"/>
      <c r="H242" s="4"/>
      <c r="I242" s="4"/>
      <c r="J242" s="4"/>
      <c r="K242" s="4"/>
      <c r="L242" s="4"/>
      <c r="M242" s="4">
        <f ca="1" t="shared" si="36"/>
        <v>48.81260805784895</v>
      </c>
      <c r="N242" s="4"/>
      <c r="O242" s="4">
        <f ca="1" t="shared" si="37"/>
        <v>47.61521260210489</v>
      </c>
      <c r="P242" s="7">
        <f ca="1" t="shared" si="38"/>
        <v>1796.7189134701648</v>
      </c>
      <c r="Q242" s="4">
        <f t="shared" si="39"/>
        <v>54.23399376251812</v>
      </c>
      <c r="R242" s="4"/>
      <c r="S242" s="4">
        <f t="shared" si="40"/>
        <v>54.96398532732323</v>
      </c>
      <c r="T242" s="4">
        <f t="shared" si="41"/>
        <v>-7.348772725218339</v>
      </c>
      <c r="U242" s="4"/>
      <c r="V242" s="4"/>
      <c r="W242" s="4"/>
      <c r="X242" s="4">
        <f t="shared" si="42"/>
        <v>50.9246031823115</v>
      </c>
      <c r="Y242" s="4">
        <f t="shared" si="43"/>
        <v>-6.618781160413228</v>
      </c>
    </row>
    <row r="243" spans="2:25" ht="12.75">
      <c r="B243" s="4">
        <f ca="1" t="shared" si="33"/>
        <v>37.60589669550823</v>
      </c>
      <c r="C243" s="4"/>
      <c r="D243" s="4">
        <f ca="1" t="shared" si="34"/>
        <v>39.19839278981628</v>
      </c>
      <c r="E243" s="7">
        <f ca="1" t="shared" si="35"/>
        <v>1315.6368086053926</v>
      </c>
      <c r="F243" s="4"/>
      <c r="G243" s="4"/>
      <c r="H243" s="4"/>
      <c r="I243" s="4"/>
      <c r="J243" s="4"/>
      <c r="K243" s="4"/>
      <c r="L243" s="4"/>
      <c r="M243" s="4">
        <f ca="1" t="shared" si="36"/>
        <v>48.54412221465796</v>
      </c>
      <c r="N243" s="4"/>
      <c r="O243" s="4">
        <f ca="1" t="shared" si="37"/>
        <v>51.599556404772336</v>
      </c>
      <c r="P243" s="7">
        <f ca="1" t="shared" si="38"/>
        <v>1796.7190627233472</v>
      </c>
      <c r="Q243" s="4">
        <f t="shared" si="39"/>
        <v>54.233997517330195</v>
      </c>
      <c r="R243" s="4"/>
      <c r="S243" s="4">
        <f t="shared" si="40"/>
        <v>54.963989165363664</v>
      </c>
      <c r="T243" s="4">
        <f t="shared" si="41"/>
        <v>-3.3644327605913276</v>
      </c>
      <c r="U243" s="4"/>
      <c r="V243" s="4"/>
      <c r="W243" s="4"/>
      <c r="X243" s="4">
        <f t="shared" si="42"/>
        <v>52.91677696105127</v>
      </c>
      <c r="Y243" s="4">
        <f t="shared" si="43"/>
        <v>-2.634441112557859</v>
      </c>
    </row>
    <row r="244" spans="2:25" ht="12.75">
      <c r="B244" s="4">
        <f ca="1" t="shared" si="33"/>
        <v>62.718010769223454</v>
      </c>
      <c r="C244" s="4"/>
      <c r="D244" s="4">
        <f ca="1" t="shared" si="34"/>
        <v>67.69871415630952</v>
      </c>
      <c r="E244" s="7">
        <f ca="1" t="shared" si="35"/>
        <v>2392.0095726402146</v>
      </c>
      <c r="F244" s="4"/>
      <c r="G244" s="4"/>
      <c r="H244" s="4"/>
      <c r="I244" s="4"/>
      <c r="J244" s="4"/>
      <c r="K244" s="4"/>
      <c r="L244" s="4"/>
      <c r="M244" s="4">
        <f ca="1" t="shared" si="36"/>
        <v>52.07623148423714</v>
      </c>
      <c r="N244" s="4"/>
      <c r="O244" s="4">
        <f ca="1" t="shared" si="37"/>
        <v>54.68305047390517</v>
      </c>
      <c r="P244" s="7">
        <f ca="1" t="shared" si="38"/>
        <v>1404.176178803426</v>
      </c>
      <c r="Q244" s="4">
        <f t="shared" si="39"/>
        <v>44.3586652926983</v>
      </c>
      <c r="R244" s="4"/>
      <c r="S244" s="4">
        <f t="shared" si="40"/>
        <v>44.8697624609112</v>
      </c>
      <c r="T244" s="4">
        <f t="shared" si="41"/>
        <v>9.813288012993972</v>
      </c>
      <c r="U244" s="4"/>
      <c r="V244" s="4"/>
      <c r="W244" s="4"/>
      <c r="X244" s="4">
        <f t="shared" si="42"/>
        <v>49.52085788330173</v>
      </c>
      <c r="Y244" s="4">
        <f t="shared" si="43"/>
        <v>10.324385181206871</v>
      </c>
    </row>
    <row r="245" spans="2:25" ht="12.75">
      <c r="B245" s="4">
        <f ca="1" t="shared" si="33"/>
        <v>51.45884965422725</v>
      </c>
      <c r="C245" s="4"/>
      <c r="D245" s="4">
        <f ca="1" t="shared" si="34"/>
        <v>51.20999950734745</v>
      </c>
      <c r="E245" s="7">
        <f ca="1" t="shared" si="35"/>
        <v>1412.7621198982044</v>
      </c>
      <c r="F245" s="4"/>
      <c r="G245" s="4"/>
      <c r="H245" s="4"/>
      <c r="I245" s="4"/>
      <c r="J245" s="4"/>
      <c r="K245" s="4"/>
      <c r="L245" s="4"/>
      <c r="M245" s="4">
        <f ca="1" t="shared" si="36"/>
        <v>41.55099265405626</v>
      </c>
      <c r="N245" s="4"/>
      <c r="O245" s="4">
        <f ca="1" t="shared" si="37"/>
        <v>43.66535634814251</v>
      </c>
      <c r="P245" s="7">
        <f ca="1" t="shared" si="38"/>
        <v>1215.9984805804042</v>
      </c>
      <c r="Q245" s="4">
        <f t="shared" si="39"/>
        <v>39.62461619044032</v>
      </c>
      <c r="R245" s="4"/>
      <c r="S245" s="4">
        <f t="shared" si="40"/>
        <v>40.03077944938189</v>
      </c>
      <c r="T245" s="4">
        <f t="shared" si="41"/>
        <v>3.6345768987606206</v>
      </c>
      <c r="U245" s="4"/>
      <c r="V245" s="4"/>
      <c r="W245" s="4"/>
      <c r="X245" s="4">
        <f t="shared" si="42"/>
        <v>41.644986269291415</v>
      </c>
      <c r="Y245" s="4">
        <f t="shared" si="43"/>
        <v>4.040740157702189</v>
      </c>
    </row>
    <row r="246" spans="2:25" ht="13.5" customHeight="1">
      <c r="B246" s="4">
        <f ca="1" t="shared" si="33"/>
        <v>32.051592896562155</v>
      </c>
      <c r="C246" s="4"/>
      <c r="D246" s="4">
        <f ca="1" t="shared" si="34"/>
        <v>29.174430504842512</v>
      </c>
      <c r="E246" s="7">
        <f ca="1" t="shared" si="35"/>
        <v>1024.2433868277822</v>
      </c>
      <c r="F246" s="4"/>
      <c r="G246" s="4"/>
      <c r="H246" s="4"/>
      <c r="I246" s="4"/>
      <c r="J246" s="4"/>
      <c r="K246" s="4"/>
      <c r="L246" s="4"/>
      <c r="M246" s="4">
        <f ca="1" t="shared" si="36"/>
        <v>51.47537824640376</v>
      </c>
      <c r="N246" s="4"/>
      <c r="O246" s="4">
        <f ca="1" t="shared" si="37"/>
        <v>50.84506517806748</v>
      </c>
      <c r="P246" s="7">
        <f ca="1" t="shared" si="38"/>
        <v>1900.2408734623627</v>
      </c>
      <c r="Q246" s="4">
        <f t="shared" si="39"/>
        <v>56.8383302295538</v>
      </c>
      <c r="R246" s="4"/>
      <c r="S246" s="4">
        <f t="shared" si="40"/>
        <v>57.62604895363438</v>
      </c>
      <c r="T246" s="4">
        <f t="shared" si="41"/>
        <v>-6.780983775566902</v>
      </c>
      <c r="U246" s="4"/>
      <c r="V246" s="4"/>
      <c r="W246" s="4"/>
      <c r="X246" s="4">
        <f t="shared" si="42"/>
        <v>53.84169770381064</v>
      </c>
      <c r="Y246" s="4">
        <f t="shared" si="43"/>
        <v>-5.993265051486318</v>
      </c>
    </row>
    <row r="247" spans="2:25" ht="12.75">
      <c r="B247" s="4">
        <f ca="1" t="shared" si="33"/>
        <v>55.34569033691626</v>
      </c>
      <c r="C247" s="4"/>
      <c r="D247" s="4">
        <f ca="1" t="shared" si="34"/>
        <v>55.71795656635915</v>
      </c>
      <c r="E247" s="7">
        <f ca="1" t="shared" si="35"/>
        <v>1536.4222745594068</v>
      </c>
      <c r="F247" s="4"/>
      <c r="G247" s="4"/>
      <c r="H247" s="4"/>
      <c r="I247" s="4"/>
      <c r="J247" s="4"/>
      <c r="K247" s="4"/>
      <c r="L247" s="4"/>
      <c r="M247" s="4">
        <f ca="1" t="shared" si="36"/>
        <v>51.200144728238</v>
      </c>
      <c r="N247" s="4"/>
      <c r="O247" s="4">
        <f ca="1" t="shared" si="37"/>
        <v>55.133399734111535</v>
      </c>
      <c r="P247" s="7">
        <f ca="1" t="shared" si="38"/>
        <v>1719.2661603353251</v>
      </c>
      <c r="Q247" s="4">
        <f t="shared" si="39"/>
        <v>52.28548902519883</v>
      </c>
      <c r="R247" s="4"/>
      <c r="S247" s="4">
        <f t="shared" si="40"/>
        <v>52.97229045511009</v>
      </c>
      <c r="T247" s="4">
        <f t="shared" si="41"/>
        <v>2.161109279001444</v>
      </c>
      <c r="U247" s="4"/>
      <c r="V247" s="4"/>
      <c r="W247" s="4"/>
      <c r="X247" s="4">
        <f t="shared" si="42"/>
        <v>53.70944437965518</v>
      </c>
      <c r="Y247" s="4">
        <f t="shared" si="43"/>
        <v>2.847910708912707</v>
      </c>
    </row>
    <row r="248" spans="2:25" ht="12.75">
      <c r="B248" s="4">
        <f ca="1" t="shared" si="33"/>
        <v>54.942688742448155</v>
      </c>
      <c r="C248" s="4"/>
      <c r="D248" s="4">
        <f ca="1" t="shared" si="34"/>
        <v>52.83074566042485</v>
      </c>
      <c r="E248" s="7">
        <f ca="1" t="shared" si="35"/>
        <v>1921.8725127075304</v>
      </c>
      <c r="F248" s="4"/>
      <c r="G248" s="4"/>
      <c r="H248" s="4"/>
      <c r="I248" s="4"/>
      <c r="J248" s="4"/>
      <c r="K248" s="4"/>
      <c r="L248" s="4"/>
      <c r="M248" s="4">
        <f ca="1" t="shared" si="36"/>
        <v>29.24213157091767</v>
      </c>
      <c r="N248" s="4"/>
      <c r="O248" s="4">
        <f ca="1" t="shared" si="37"/>
        <v>33.77962861957962</v>
      </c>
      <c r="P248" s="7">
        <f ca="1" t="shared" si="38"/>
        <v>1056.2449377148703</v>
      </c>
      <c r="Q248" s="4">
        <f t="shared" si="39"/>
        <v>35.60564304257667</v>
      </c>
      <c r="R248" s="4"/>
      <c r="S248" s="4">
        <f t="shared" si="40"/>
        <v>35.9227226113088</v>
      </c>
      <c r="T248" s="4">
        <f t="shared" si="41"/>
        <v>-2.143093991729181</v>
      </c>
      <c r="U248" s="4"/>
      <c r="V248" s="4"/>
      <c r="W248" s="4"/>
      <c r="X248" s="4">
        <f t="shared" si="42"/>
        <v>34.69263583107815</v>
      </c>
      <c r="Y248" s="4">
        <f t="shared" si="43"/>
        <v>-1.826014422997055</v>
      </c>
    </row>
    <row r="249" spans="2:25" ht="12.75">
      <c r="B249" s="4">
        <f ca="1" t="shared" si="33"/>
        <v>44.78860056035404</v>
      </c>
      <c r="C249" s="4"/>
      <c r="D249" s="4">
        <f ca="1" t="shared" si="34"/>
        <v>41.599916284161985</v>
      </c>
      <c r="E249" s="7">
        <f ca="1" t="shared" si="35"/>
        <v>1506.5213934595042</v>
      </c>
      <c r="F249" s="4"/>
      <c r="G249" s="4"/>
      <c r="H249" s="4"/>
      <c r="I249" s="4"/>
      <c r="J249" s="4"/>
      <c r="K249" s="4"/>
      <c r="L249" s="4"/>
      <c r="M249" s="4">
        <f ca="1" t="shared" si="36"/>
        <v>63.34611681620041</v>
      </c>
      <c r="N249" s="4"/>
      <c r="O249" s="4">
        <f ca="1" t="shared" si="37"/>
        <v>63.23904967551761</v>
      </c>
      <c r="P249" s="7">
        <f ca="1" t="shared" si="38"/>
        <v>1684.4049175771263</v>
      </c>
      <c r="Q249" s="4">
        <f t="shared" si="39"/>
        <v>51.4084731166109</v>
      </c>
      <c r="R249" s="4"/>
      <c r="S249" s="4">
        <f t="shared" si="40"/>
        <v>52.07583480143431</v>
      </c>
      <c r="T249" s="4">
        <f t="shared" si="41"/>
        <v>11.163214874083302</v>
      </c>
      <c r="U249" s="4"/>
      <c r="V249" s="4"/>
      <c r="W249" s="4"/>
      <c r="X249" s="4">
        <f t="shared" si="42"/>
        <v>57.323761396064256</v>
      </c>
      <c r="Y249" s="4">
        <f t="shared" si="43"/>
        <v>11.830576558906714</v>
      </c>
    </row>
    <row r="250" spans="2:25" ht="12.75">
      <c r="B250" s="4">
        <f ca="1" t="shared" si="33"/>
        <v>53.26846492125035</v>
      </c>
      <c r="C250" s="4"/>
      <c r="D250" s="4">
        <f ca="1" t="shared" si="34"/>
        <v>53.25732057399368</v>
      </c>
      <c r="E250" s="7">
        <f ca="1" t="shared" si="35"/>
        <v>1548.5645813761917</v>
      </c>
      <c r="F250" s="4"/>
      <c r="G250" s="4"/>
      <c r="H250" s="4"/>
      <c r="I250" s="4"/>
      <c r="J250" s="4"/>
      <c r="K250" s="4"/>
      <c r="L250" s="4"/>
      <c r="M250" s="4">
        <f ca="1" t="shared" si="36"/>
        <v>67.45470216951679</v>
      </c>
      <c r="N250" s="4"/>
      <c r="O250" s="4">
        <f ca="1" t="shared" si="37"/>
        <v>66.45842981273469</v>
      </c>
      <c r="P250" s="7">
        <f ca="1" t="shared" si="38"/>
        <v>2569.811863967476</v>
      </c>
      <c r="Q250" s="4">
        <f t="shared" si="39"/>
        <v>73.68295090687764</v>
      </c>
      <c r="R250" s="4"/>
      <c r="S250" s="4">
        <f t="shared" si="40"/>
        <v>74.84404385240879</v>
      </c>
      <c r="T250" s="4">
        <f t="shared" si="41"/>
        <v>-8.385614039674095</v>
      </c>
      <c r="U250" s="4"/>
      <c r="V250" s="4"/>
      <c r="W250" s="4"/>
      <c r="X250" s="4">
        <f t="shared" si="42"/>
        <v>70.07069035980616</v>
      </c>
      <c r="Y250" s="4">
        <f t="shared" si="43"/>
        <v>-7.224521094142943</v>
      </c>
    </row>
    <row r="251" spans="2:25" ht="12.75">
      <c r="B251" s="4">
        <f ca="1" t="shared" si="33"/>
        <v>36.895090609347605</v>
      </c>
      <c r="C251" s="4"/>
      <c r="D251" s="4">
        <f ca="1" t="shared" si="34"/>
        <v>35.00787760814803</v>
      </c>
      <c r="E251" s="7">
        <f ca="1" t="shared" si="35"/>
        <v>1194.8069120681193</v>
      </c>
      <c r="F251" s="4"/>
      <c r="G251" s="4"/>
      <c r="H251" s="4"/>
      <c r="I251" s="4"/>
      <c r="J251" s="4"/>
      <c r="K251" s="4"/>
      <c r="L251" s="4"/>
      <c r="M251" s="4">
        <f ca="1" t="shared" si="36"/>
        <v>33.45344611696863</v>
      </c>
      <c r="N251" s="4"/>
      <c r="O251" s="4">
        <f ca="1" t="shared" si="37"/>
        <v>33.15199220598898</v>
      </c>
      <c r="P251" s="7">
        <f ca="1" t="shared" si="38"/>
        <v>1182.8231504906057</v>
      </c>
      <c r="Q251" s="4">
        <f t="shared" si="39"/>
        <v>38.79001334902078</v>
      </c>
      <c r="R251" s="4"/>
      <c r="S251" s="4">
        <f t="shared" si="40"/>
        <v>39.17767698175498</v>
      </c>
      <c r="T251" s="4">
        <f t="shared" si="41"/>
        <v>-6.0256847757659955</v>
      </c>
      <c r="U251" s="4"/>
      <c r="V251" s="4"/>
      <c r="W251" s="4"/>
      <c r="X251" s="4">
        <f t="shared" si="42"/>
        <v>35.97100277750488</v>
      </c>
      <c r="Y251" s="4">
        <f t="shared" si="43"/>
        <v>-5.6380211430318</v>
      </c>
    </row>
    <row r="252" spans="2:25" ht="12.75">
      <c r="B252" s="4">
        <f ca="1" t="shared" si="33"/>
        <v>45.02631481432573</v>
      </c>
      <c r="C252" s="4"/>
      <c r="D252" s="4">
        <f ca="1" t="shared" si="34"/>
        <v>44.99159716765995</v>
      </c>
      <c r="E252" s="7">
        <f ca="1" t="shared" si="35"/>
        <v>1681.0122476993229</v>
      </c>
      <c r="F252" s="4"/>
      <c r="G252" s="4"/>
      <c r="H252" s="4"/>
      <c r="I252" s="4"/>
      <c r="J252" s="4"/>
      <c r="K252" s="4"/>
      <c r="L252" s="4"/>
      <c r="M252" s="4">
        <f ca="1" t="shared" si="36"/>
        <v>55.80048738106325</v>
      </c>
      <c r="N252" s="4"/>
      <c r="O252" s="4">
        <f ca="1" t="shared" si="37"/>
        <v>56.40221971421846</v>
      </c>
      <c r="P252" s="7">
        <f ca="1" t="shared" si="38"/>
        <v>1560.720810835884</v>
      </c>
      <c r="Q252" s="4">
        <f t="shared" si="39"/>
        <v>48.296910800719395</v>
      </c>
      <c r="R252" s="4"/>
      <c r="S252" s="4">
        <f t="shared" si="40"/>
        <v>48.895302267723956</v>
      </c>
      <c r="T252" s="4">
        <f t="shared" si="41"/>
        <v>7.506917446494505</v>
      </c>
      <c r="U252" s="4"/>
      <c r="V252" s="4"/>
      <c r="W252" s="4"/>
      <c r="X252" s="4">
        <f t="shared" si="42"/>
        <v>52.349565257468925</v>
      </c>
      <c r="Y252" s="4">
        <f t="shared" si="43"/>
        <v>8.105308913499066</v>
      </c>
    </row>
    <row r="253" spans="2:25" ht="12.75">
      <c r="B253" s="4">
        <f ca="1" t="shared" si="33"/>
        <v>45.70999789499863</v>
      </c>
      <c r="C253" s="4"/>
      <c r="D253" s="4">
        <f ca="1" t="shared" si="34"/>
        <v>48.895872408708755</v>
      </c>
      <c r="E253" s="7">
        <f ca="1" t="shared" si="35"/>
        <v>1246.9441382665996</v>
      </c>
      <c r="F253" s="4"/>
      <c r="G253" s="4"/>
      <c r="H253" s="4"/>
      <c r="I253" s="4"/>
      <c r="J253" s="4"/>
      <c r="K253" s="4"/>
      <c r="L253" s="4"/>
      <c r="M253" s="4">
        <f ca="1" t="shared" si="36"/>
        <v>44.57466216345023</v>
      </c>
      <c r="N253" s="4"/>
      <c r="O253" s="4">
        <f ca="1" t="shared" si="37"/>
        <v>47.59030625762838</v>
      </c>
      <c r="P253" s="7">
        <f ca="1" t="shared" si="38"/>
        <v>1956.8057554152633</v>
      </c>
      <c r="Q253" s="4">
        <f t="shared" si="39"/>
        <v>58.261351826465315</v>
      </c>
      <c r="R253" s="4"/>
      <c r="S253" s="4">
        <f t="shared" si="40"/>
        <v>59.08061293971762</v>
      </c>
      <c r="T253" s="4">
        <f t="shared" si="41"/>
        <v>-11.49030668208924</v>
      </c>
      <c r="U253" s="4"/>
      <c r="V253" s="4"/>
      <c r="W253" s="4"/>
      <c r="X253" s="4">
        <f t="shared" si="42"/>
        <v>52.92582904204684</v>
      </c>
      <c r="Y253" s="4">
        <f t="shared" si="43"/>
        <v>-10.671045568836938</v>
      </c>
    </row>
    <row r="254" spans="2:25" ht="12.75">
      <c r="B254" s="4">
        <f ca="1" t="shared" si="33"/>
        <v>58.22232043223677</v>
      </c>
      <c r="C254" s="4"/>
      <c r="D254" s="4">
        <f ca="1" t="shared" si="34"/>
        <v>52.91664659657028</v>
      </c>
      <c r="E254" s="7">
        <f ca="1" t="shared" si="35"/>
        <v>1871.1881714379763</v>
      </c>
      <c r="F254" s="4"/>
      <c r="G254" s="4"/>
      <c r="H254" s="4"/>
      <c r="I254" s="4"/>
      <c r="J254" s="4"/>
      <c r="K254" s="4"/>
      <c r="L254" s="4"/>
      <c r="M254" s="4">
        <f ca="1" t="shared" si="36"/>
        <v>47.30451069196347</v>
      </c>
      <c r="N254" s="4"/>
      <c r="O254" s="4">
        <f ca="1" t="shared" si="37"/>
        <v>43.68360160657806</v>
      </c>
      <c r="P254" s="7">
        <f ca="1" t="shared" si="38"/>
        <v>1424.6300239891864</v>
      </c>
      <c r="Q254" s="4">
        <f t="shared" si="39"/>
        <v>44.873229496393755</v>
      </c>
      <c r="R254" s="4"/>
      <c r="S254" s="4">
        <f t="shared" si="40"/>
        <v>45.395732383537435</v>
      </c>
      <c r="T254" s="4">
        <f t="shared" si="41"/>
        <v>-1.712130776959377</v>
      </c>
      <c r="U254" s="4"/>
      <c r="V254" s="4"/>
      <c r="W254" s="4"/>
      <c r="X254" s="4">
        <f t="shared" si="42"/>
        <v>44.27841555148591</v>
      </c>
      <c r="Y254" s="4">
        <f t="shared" si="43"/>
        <v>-1.1896278898156964</v>
      </c>
    </row>
    <row r="255" spans="2:25" ht="12.75">
      <c r="B255" s="4">
        <f ca="1" t="shared" si="33"/>
        <v>37.10543375737598</v>
      </c>
      <c r="C255" s="4"/>
      <c r="D255" s="4">
        <f ca="1" t="shared" si="34"/>
        <v>38.818457697006245</v>
      </c>
      <c r="E255" s="7">
        <f ca="1" t="shared" si="35"/>
        <v>1405.0867602906908</v>
      </c>
      <c r="F255" s="4"/>
      <c r="G255" s="4"/>
      <c r="H255" s="4"/>
      <c r="I255" s="4"/>
      <c r="J255" s="4"/>
      <c r="K255" s="4"/>
      <c r="L255" s="4"/>
      <c r="M255" s="4">
        <f ca="1" t="shared" si="36"/>
        <v>31.26702099773588</v>
      </c>
      <c r="N255" s="4"/>
      <c r="O255" s="4">
        <f ca="1" t="shared" si="37"/>
        <v>33.286481830025785</v>
      </c>
      <c r="P255" s="7">
        <f ca="1" t="shared" si="38"/>
        <v>942.2090417894761</v>
      </c>
      <c r="Q255" s="4">
        <f t="shared" si="39"/>
        <v>32.73680398338601</v>
      </c>
      <c r="R255" s="4"/>
      <c r="S255" s="4">
        <f t="shared" si="40"/>
        <v>32.99029348554963</v>
      </c>
      <c r="T255" s="4">
        <f t="shared" si="41"/>
        <v>0.29618834447615683</v>
      </c>
      <c r="U255" s="4"/>
      <c r="V255" s="4"/>
      <c r="W255" s="4"/>
      <c r="X255" s="4">
        <f t="shared" si="42"/>
        <v>33.0116429067059</v>
      </c>
      <c r="Y255" s="4">
        <f t="shared" si="43"/>
        <v>0.5496778466397743</v>
      </c>
    </row>
    <row r="256" spans="2:25" ht="12.75">
      <c r="B256" s="4">
        <f ca="1" t="shared" si="33"/>
        <v>31.381885558508817</v>
      </c>
      <c r="C256" s="4"/>
      <c r="D256" s="4">
        <f ca="1" t="shared" si="34"/>
        <v>27.274032645242688</v>
      </c>
      <c r="E256" s="7">
        <f ca="1" t="shared" si="35"/>
        <v>842.0472597418799</v>
      </c>
      <c r="F256" s="4"/>
      <c r="G256" s="4"/>
      <c r="H256" s="4"/>
      <c r="I256" s="4"/>
      <c r="J256" s="4"/>
      <c r="K256" s="4"/>
      <c r="L256" s="4"/>
      <c r="M256" s="4">
        <f ca="1" t="shared" si="36"/>
        <v>60.49303074037196</v>
      </c>
      <c r="N256" s="4"/>
      <c r="O256" s="4">
        <f ca="1" t="shared" si="37"/>
        <v>64.04193378049288</v>
      </c>
      <c r="P256" s="7">
        <f ca="1" t="shared" si="38"/>
        <v>1811.710840529468</v>
      </c>
      <c r="Q256" s="4">
        <f t="shared" si="39"/>
        <v>54.61115067062365</v>
      </c>
      <c r="R256" s="4"/>
      <c r="S256" s="4">
        <f t="shared" si="40"/>
        <v>55.34950221394215</v>
      </c>
      <c r="T256" s="4">
        <f t="shared" si="41"/>
        <v>8.69243156655073</v>
      </c>
      <c r="U256" s="4"/>
      <c r="V256" s="4"/>
      <c r="W256" s="4"/>
      <c r="X256" s="4">
        <f t="shared" si="42"/>
        <v>59.32654222555827</v>
      </c>
      <c r="Y256" s="4">
        <f t="shared" si="43"/>
        <v>9.430783109869232</v>
      </c>
    </row>
    <row r="257" spans="2:25" ht="12.75">
      <c r="B257" s="4">
        <f ca="1" t="shared" si="33"/>
        <v>48.94043693661452</v>
      </c>
      <c r="C257" s="4"/>
      <c r="D257" s="4">
        <f ca="1" t="shared" si="34"/>
        <v>50.75065981369412</v>
      </c>
      <c r="E257" s="7">
        <f ca="1" t="shared" si="35"/>
        <v>1514.215148451126</v>
      </c>
      <c r="F257" s="4"/>
      <c r="G257" s="4"/>
      <c r="H257" s="4"/>
      <c r="I257" s="4"/>
      <c r="J257" s="4"/>
      <c r="K257" s="4"/>
      <c r="L257" s="4"/>
      <c r="M257" s="4">
        <f ca="1" t="shared" si="36"/>
        <v>43.052635046035746</v>
      </c>
      <c r="N257" s="4"/>
      <c r="O257" s="4">
        <f ca="1" t="shared" si="37"/>
        <v>42.39147040116917</v>
      </c>
      <c r="P257" s="7">
        <f ca="1" t="shared" si="38"/>
        <v>1214.6526718723765</v>
      </c>
      <c r="Q257" s="4">
        <f t="shared" si="39"/>
        <v>39.59075923201107</v>
      </c>
      <c r="R257" s="4"/>
      <c r="S257" s="4">
        <f t="shared" si="40"/>
        <v>39.99617202492931</v>
      </c>
      <c r="T257" s="4">
        <f t="shared" si="41"/>
        <v>2.3952983762398645</v>
      </c>
      <c r="U257" s="4"/>
      <c r="V257" s="4"/>
      <c r="W257" s="4"/>
      <c r="X257" s="4">
        <f t="shared" si="42"/>
        <v>40.99111481659012</v>
      </c>
      <c r="Y257" s="4">
        <f t="shared" si="43"/>
        <v>2.800711169158106</v>
      </c>
    </row>
    <row r="258" spans="2:25" ht="12.75">
      <c r="B258" s="4">
        <f ca="1" t="shared" si="33"/>
        <v>67.62109314659456</v>
      </c>
      <c r="C258" s="4"/>
      <c r="D258" s="4">
        <f ca="1" t="shared" si="34"/>
        <v>68.04273770791659</v>
      </c>
      <c r="E258" s="7">
        <f ca="1" t="shared" si="35"/>
        <v>2179.7542087485476</v>
      </c>
      <c r="F258" s="4"/>
      <c r="G258" s="4"/>
      <c r="H258" s="4"/>
      <c r="I258" s="4"/>
      <c r="J258" s="4"/>
      <c r="K258" s="4"/>
      <c r="L258" s="4"/>
      <c r="M258" s="4">
        <f ca="1" t="shared" si="36"/>
        <v>37.46097781869984</v>
      </c>
      <c r="N258" s="4"/>
      <c r="O258" s="4">
        <f ca="1" t="shared" si="37"/>
        <v>34.00654929757549</v>
      </c>
      <c r="P258" s="7">
        <f ca="1" t="shared" si="38"/>
        <v>1306.2729004911985</v>
      </c>
      <c r="Q258" s="4">
        <f t="shared" si="39"/>
        <v>41.895679874241246</v>
      </c>
      <c r="R258" s="4"/>
      <c r="S258" s="4">
        <f t="shared" si="40"/>
        <v>42.35218303997248</v>
      </c>
      <c r="T258" s="4">
        <f t="shared" si="41"/>
        <v>-8.345633742396991</v>
      </c>
      <c r="U258" s="4"/>
      <c r="V258" s="4"/>
      <c r="W258" s="4"/>
      <c r="X258" s="4">
        <f t="shared" si="42"/>
        <v>37.95111458590837</v>
      </c>
      <c r="Y258" s="4">
        <f t="shared" si="43"/>
        <v>-7.889130576665757</v>
      </c>
    </row>
    <row r="259" spans="2:25" ht="12.75">
      <c r="B259" s="4">
        <f ca="1" t="shared" si="33"/>
        <v>52.40842810461556</v>
      </c>
      <c r="C259" s="4"/>
      <c r="D259" s="4">
        <f ca="1" t="shared" si="34"/>
        <v>51.99858343127665</v>
      </c>
      <c r="E259" s="7">
        <f ca="1" t="shared" si="35"/>
        <v>1612.869009361386</v>
      </c>
      <c r="F259" s="4"/>
      <c r="G259" s="4"/>
      <c r="H259" s="4"/>
      <c r="I259" s="4"/>
      <c r="J259" s="4"/>
      <c r="K259" s="4"/>
      <c r="L259" s="4"/>
      <c r="M259" s="4">
        <f ca="1" t="shared" si="36"/>
        <v>51.97261594121397</v>
      </c>
      <c r="N259" s="4"/>
      <c r="O259" s="4">
        <f ca="1" t="shared" si="37"/>
        <v>57.08560577514454</v>
      </c>
      <c r="P259" s="7">
        <f ca="1" t="shared" si="38"/>
        <v>1430.9608429043808</v>
      </c>
      <c r="Q259" s="4">
        <f t="shared" si="39"/>
        <v>45.03249601886186</v>
      </c>
      <c r="R259" s="4"/>
      <c r="S259" s="4">
        <f t="shared" si="40"/>
        <v>45.558529173321666</v>
      </c>
      <c r="T259" s="4">
        <f t="shared" si="41"/>
        <v>11.527076601822877</v>
      </c>
      <c r="U259" s="4"/>
      <c r="V259" s="4"/>
      <c r="W259" s="4"/>
      <c r="X259" s="4">
        <f t="shared" si="42"/>
        <v>51.0590508970032</v>
      </c>
      <c r="Y259" s="4">
        <f t="shared" si="43"/>
        <v>12.05310975628268</v>
      </c>
    </row>
    <row r="260" spans="2:25" ht="12.75">
      <c r="B260" s="4">
        <f ca="1" t="shared" si="33"/>
        <v>34.23012020817888</v>
      </c>
      <c r="C260" s="4"/>
      <c r="D260" s="4">
        <f ca="1" t="shared" si="34"/>
        <v>34.87327964153282</v>
      </c>
      <c r="E260" s="7">
        <f ca="1" t="shared" si="35"/>
        <v>991.2428637364278</v>
      </c>
      <c r="F260" s="4"/>
      <c r="G260" s="4"/>
      <c r="H260" s="4"/>
      <c r="I260" s="4"/>
      <c r="J260" s="4"/>
      <c r="K260" s="4"/>
      <c r="L260" s="4"/>
      <c r="M260" s="4">
        <f ca="1" t="shared" si="36"/>
        <v>50.61662951638808</v>
      </c>
      <c r="N260" s="4"/>
      <c r="O260" s="4">
        <f ca="1" t="shared" si="37"/>
        <v>50.507868250268864</v>
      </c>
      <c r="P260" s="7">
        <f ca="1" t="shared" si="38"/>
        <v>1646.5855009244851</v>
      </c>
      <c r="Q260" s="4">
        <f t="shared" si="39"/>
        <v>50.45703744095413</v>
      </c>
      <c r="R260" s="4"/>
      <c r="S260" s="4">
        <f t="shared" si="40"/>
        <v>51.103309808216544</v>
      </c>
      <c r="T260" s="4">
        <f t="shared" si="41"/>
        <v>-0.5954415579476802</v>
      </c>
      <c r="U260" s="4"/>
      <c r="V260" s="4"/>
      <c r="W260" s="4"/>
      <c r="X260" s="4">
        <f t="shared" si="42"/>
        <v>50.4824528456115</v>
      </c>
      <c r="Y260" s="4">
        <f t="shared" si="43"/>
        <v>0.05083080931473205</v>
      </c>
    </row>
    <row r="261" spans="2:25" ht="12.75">
      <c r="B261" s="4">
        <f ca="1" t="shared" si="33"/>
        <v>42.78964624145861</v>
      </c>
      <c r="C261" s="4"/>
      <c r="D261" s="4">
        <f ca="1" t="shared" si="34"/>
        <v>38.44491110024838</v>
      </c>
      <c r="E261" s="7">
        <f ca="1" t="shared" si="35"/>
        <v>1420.500055900766</v>
      </c>
      <c r="F261" s="4"/>
      <c r="G261" s="4"/>
      <c r="H261" s="4"/>
      <c r="I261" s="4"/>
      <c r="J261" s="4"/>
      <c r="K261" s="4"/>
      <c r="L261" s="4"/>
      <c r="M261" s="4">
        <f ca="1" t="shared" si="36"/>
        <v>56.78738746116171</v>
      </c>
      <c r="N261" s="4"/>
      <c r="O261" s="4">
        <f ca="1" t="shared" si="37"/>
        <v>52.4524902708434</v>
      </c>
      <c r="P261" s="7">
        <f ca="1" t="shared" si="38"/>
        <v>1659.219252928145</v>
      </c>
      <c r="Q261" s="4">
        <f t="shared" si="39"/>
        <v>50.77486895284876</v>
      </c>
      <c r="R261" s="4"/>
      <c r="S261" s="4">
        <f t="shared" si="40"/>
        <v>51.42818630471364</v>
      </c>
      <c r="T261" s="4">
        <f t="shared" si="41"/>
        <v>1.0243039661297573</v>
      </c>
      <c r="U261" s="4"/>
      <c r="V261" s="4"/>
      <c r="W261" s="4"/>
      <c r="X261" s="4">
        <f t="shared" si="42"/>
        <v>51.61367961184608</v>
      </c>
      <c r="Y261" s="4">
        <f t="shared" si="43"/>
        <v>1.6776213179946353</v>
      </c>
    </row>
    <row r="262" spans="2:25" ht="12.75">
      <c r="B262" s="4">
        <f ca="1" t="shared" si="33"/>
        <v>58.71895047535749</v>
      </c>
      <c r="C262" s="4"/>
      <c r="D262" s="4">
        <f ca="1" t="shared" si="34"/>
        <v>54.57448009511029</v>
      </c>
      <c r="E262" s="7">
        <f ca="1" t="shared" si="35"/>
        <v>2018.4843566705513</v>
      </c>
      <c r="F262" s="4"/>
      <c r="G262" s="4"/>
      <c r="H262" s="4"/>
      <c r="I262" s="4"/>
      <c r="J262" s="4"/>
      <c r="K262" s="4"/>
      <c r="L262" s="4"/>
      <c r="M262" s="4">
        <f ca="1" t="shared" si="36"/>
        <v>41.694828169120605</v>
      </c>
      <c r="N262" s="4"/>
      <c r="O262" s="4">
        <f ca="1" t="shared" si="37"/>
        <v>47.98251341337785</v>
      </c>
      <c r="P262" s="7">
        <f ca="1" t="shared" si="38"/>
        <v>1229.717498156785</v>
      </c>
      <c r="Q262" s="4">
        <f t="shared" si="39"/>
        <v>39.9697500902309</v>
      </c>
      <c r="R262" s="4"/>
      <c r="S262" s="4">
        <f t="shared" si="40"/>
        <v>40.38356351260441</v>
      </c>
      <c r="T262" s="4">
        <f t="shared" si="41"/>
        <v>7.598949900773441</v>
      </c>
      <c r="U262" s="4"/>
      <c r="V262" s="4"/>
      <c r="W262" s="4"/>
      <c r="X262" s="4">
        <f t="shared" si="42"/>
        <v>43.976131751804374</v>
      </c>
      <c r="Y262" s="4">
        <f t="shared" si="43"/>
        <v>8.012763323146949</v>
      </c>
    </row>
    <row r="263" spans="2:25" ht="12.75">
      <c r="B263" s="4">
        <f ca="1" t="shared" si="33"/>
        <v>66.32823515493473</v>
      </c>
      <c r="C263" s="4"/>
      <c r="D263" s="4">
        <f ca="1" t="shared" si="34"/>
        <v>65.40324811572883</v>
      </c>
      <c r="E263" s="7">
        <f ca="1" t="shared" si="35"/>
        <v>2058.1618059763778</v>
      </c>
      <c r="F263" s="4"/>
      <c r="G263" s="4"/>
      <c r="H263" s="4"/>
      <c r="I263" s="4"/>
      <c r="J263" s="4"/>
      <c r="K263" s="4"/>
      <c r="L263" s="4"/>
      <c r="M263" s="4">
        <f ca="1" t="shared" si="36"/>
        <v>78.09051826194542</v>
      </c>
      <c r="N263" s="4"/>
      <c r="O263" s="4">
        <f ca="1" t="shared" si="37"/>
        <v>77.40769365295868</v>
      </c>
      <c r="P263" s="7">
        <f ca="1" t="shared" si="38"/>
        <v>2319.251971409641</v>
      </c>
      <c r="Q263" s="4">
        <f t="shared" si="39"/>
        <v>67.37953214032713</v>
      </c>
      <c r="R263" s="4"/>
      <c r="S263" s="4">
        <f t="shared" si="40"/>
        <v>68.4009048677826</v>
      </c>
      <c r="T263" s="4">
        <f t="shared" si="41"/>
        <v>9.006788785176084</v>
      </c>
      <c r="U263" s="4"/>
      <c r="V263" s="4"/>
      <c r="W263" s="4"/>
      <c r="X263" s="4">
        <f t="shared" si="42"/>
        <v>72.3936128966429</v>
      </c>
      <c r="Y263" s="4">
        <f t="shared" si="43"/>
        <v>10.028161512631556</v>
      </c>
    </row>
    <row r="264" spans="2:25" ht="12.75">
      <c r="B264" s="4">
        <f ca="1" t="shared" si="33"/>
        <v>51.50103468261655</v>
      </c>
      <c r="C264" s="4"/>
      <c r="D264" s="4">
        <f ca="1" t="shared" si="34"/>
        <v>47.63499838951215</v>
      </c>
      <c r="E264" s="7">
        <f ca="1" t="shared" si="35"/>
        <v>1686.4673683298931</v>
      </c>
      <c r="F264" s="4"/>
      <c r="G264" s="4"/>
      <c r="H264" s="4"/>
      <c r="I264" s="4"/>
      <c r="J264" s="4"/>
      <c r="K264" s="4"/>
      <c r="L264" s="4"/>
      <c r="M264" s="4">
        <f ca="1" t="shared" si="36"/>
        <v>52.635804909149996</v>
      </c>
      <c r="N264" s="4"/>
      <c r="O264" s="4">
        <f ca="1" t="shared" si="37"/>
        <v>54.167508896579456</v>
      </c>
      <c r="P264" s="7">
        <f ca="1" t="shared" si="38"/>
        <v>1660.2900045807287</v>
      </c>
      <c r="Q264" s="4">
        <f t="shared" si="39"/>
        <v>50.80180620921614</v>
      </c>
      <c r="R264" s="4"/>
      <c r="S264" s="4">
        <f t="shared" si="40"/>
        <v>51.45572064648394</v>
      </c>
      <c r="T264" s="4">
        <f t="shared" si="41"/>
        <v>2.711788250095516</v>
      </c>
      <c r="U264" s="4"/>
      <c r="V264" s="4"/>
      <c r="W264" s="4"/>
      <c r="X264" s="4">
        <f t="shared" si="42"/>
        <v>52.4846575528978</v>
      </c>
      <c r="Y264" s="4">
        <f t="shared" si="43"/>
        <v>3.365702687363317</v>
      </c>
    </row>
    <row r="265" spans="2:25" ht="12.75">
      <c r="B265" s="4">
        <f ca="1" t="shared" si="33"/>
        <v>32.05917788817162</v>
      </c>
      <c r="C265" s="4"/>
      <c r="D265" s="4">
        <f ca="1" t="shared" si="34"/>
        <v>27.138653972915357</v>
      </c>
      <c r="E265" s="7">
        <f ca="1" t="shared" si="35"/>
        <v>1155.9946335558386</v>
      </c>
      <c r="F265" s="4"/>
      <c r="G265" s="4"/>
      <c r="H265" s="4"/>
      <c r="I265" s="4"/>
      <c r="J265" s="4"/>
      <c r="K265" s="4"/>
      <c r="L265" s="4"/>
      <c r="M265" s="4">
        <f ca="1" t="shared" si="36"/>
        <v>50.243913932679945</v>
      </c>
      <c r="N265" s="4"/>
      <c r="O265" s="4">
        <f ca="1" t="shared" si="37"/>
        <v>47.922508599463086</v>
      </c>
      <c r="P265" s="7">
        <f ca="1" t="shared" si="38"/>
        <v>1553.1003402176877</v>
      </c>
      <c r="Q265" s="4">
        <f t="shared" si="39"/>
        <v>48.10520008032308</v>
      </c>
      <c r="R265" s="4"/>
      <c r="S265" s="4">
        <f t="shared" si="40"/>
        <v>48.69934212893213</v>
      </c>
      <c r="T265" s="4">
        <f t="shared" si="41"/>
        <v>-0.7768335294690445</v>
      </c>
      <c r="U265" s="4"/>
      <c r="V265" s="4"/>
      <c r="W265" s="4"/>
      <c r="X265" s="4">
        <f t="shared" si="42"/>
        <v>48.013854339893086</v>
      </c>
      <c r="Y265" s="4">
        <f t="shared" si="43"/>
        <v>-0.18269148085999376</v>
      </c>
    </row>
    <row r="266" spans="2:25" ht="12.75">
      <c r="B266" s="4">
        <f ca="1" t="shared" si="33"/>
        <v>22.96458089697878</v>
      </c>
      <c r="C266" s="4"/>
      <c r="D266" s="4">
        <f ca="1" t="shared" si="34"/>
        <v>24.028616683201435</v>
      </c>
      <c r="E266" s="7">
        <f ca="1" t="shared" si="35"/>
        <v>745.8609044496491</v>
      </c>
      <c r="F266" s="4"/>
      <c r="G266" s="4"/>
      <c r="H266" s="4"/>
      <c r="I266" s="4"/>
      <c r="J266" s="4"/>
      <c r="K266" s="4"/>
      <c r="L266" s="4"/>
      <c r="M266" s="4">
        <f ca="1" t="shared" si="36"/>
        <v>36.853874033220706</v>
      </c>
      <c r="N266" s="4"/>
      <c r="O266" s="4">
        <f ca="1" t="shared" si="37"/>
        <v>39.41140049986852</v>
      </c>
      <c r="P266" s="7">
        <f ca="1" t="shared" si="38"/>
        <v>1585.0610606216962</v>
      </c>
      <c r="Q266" s="4">
        <f t="shared" si="39"/>
        <v>48.90924658086426</v>
      </c>
      <c r="R266" s="4"/>
      <c r="S266" s="4">
        <f t="shared" si="40"/>
        <v>49.52121095043265</v>
      </c>
      <c r="T266" s="4">
        <f t="shared" si="41"/>
        <v>-10.109810450564133</v>
      </c>
      <c r="U266" s="4"/>
      <c r="V266" s="4"/>
      <c r="W266" s="4"/>
      <c r="X266" s="4">
        <f t="shared" si="42"/>
        <v>44.16032354036639</v>
      </c>
      <c r="Y266" s="4">
        <f t="shared" si="43"/>
        <v>-9.497846080995743</v>
      </c>
    </row>
    <row r="267" spans="2:25" ht="12.75">
      <c r="B267" s="4">
        <f ca="1" t="shared" si="33"/>
        <v>58.85507812115889</v>
      </c>
      <c r="C267" s="4"/>
      <c r="D267" s="4">
        <f ca="1" t="shared" si="34"/>
        <v>60.70941087271236</v>
      </c>
      <c r="E267" s="7">
        <f ca="1" t="shared" si="35"/>
        <v>1771.7208347060014</v>
      </c>
      <c r="F267" s="4"/>
      <c r="G267" s="4"/>
      <c r="H267" s="4"/>
      <c r="I267" s="4"/>
      <c r="J267" s="4"/>
      <c r="K267" s="4"/>
      <c r="L267" s="4"/>
      <c r="M267" s="4">
        <f ca="1" t="shared" si="36"/>
        <v>61.41212638091406</v>
      </c>
      <c r="N267" s="4"/>
      <c r="O267" s="4">
        <f ca="1" t="shared" si="37"/>
        <v>57.79575294347108</v>
      </c>
      <c r="P267" s="7">
        <f ca="1" t="shared" si="38"/>
        <v>2004.8917238583758</v>
      </c>
      <c r="Q267" s="4">
        <f t="shared" si="39"/>
        <v>59.471066568908014</v>
      </c>
      <c r="R267" s="4"/>
      <c r="S267" s="4">
        <f t="shared" si="40"/>
        <v>60.31714195769606</v>
      </c>
      <c r="T267" s="4">
        <f t="shared" si="41"/>
        <v>-2.5213890142249795</v>
      </c>
      <c r="U267" s="4"/>
      <c r="V267" s="4"/>
      <c r="W267" s="4"/>
      <c r="X267" s="4">
        <f t="shared" si="42"/>
        <v>58.63340975618955</v>
      </c>
      <c r="Y267" s="4">
        <f t="shared" si="43"/>
        <v>-1.6753136254369352</v>
      </c>
    </row>
    <row r="268" spans="2:25" ht="12.75">
      <c r="B268" s="4">
        <f ca="1" t="shared" si="33"/>
        <v>57.489155434442296</v>
      </c>
      <c r="C268" s="4"/>
      <c r="D268" s="4">
        <f ca="1" t="shared" si="34"/>
        <v>62.88265341310225</v>
      </c>
      <c r="E268" s="7">
        <f ca="1" t="shared" si="35"/>
        <v>1505.5368755773234</v>
      </c>
      <c r="F268" s="4"/>
      <c r="G268" s="4"/>
      <c r="H268" s="4"/>
      <c r="I268" s="4"/>
      <c r="J268" s="4"/>
      <c r="K268" s="4"/>
      <c r="L268" s="4"/>
      <c r="M268" s="4">
        <f ca="1" t="shared" si="36"/>
        <v>69.8520606999403</v>
      </c>
      <c r="N268" s="4"/>
      <c r="O268" s="4">
        <f ca="1" t="shared" si="37"/>
        <v>72.97180299830022</v>
      </c>
      <c r="P268" s="7">
        <f ca="1" t="shared" si="38"/>
        <v>2404.741009396008</v>
      </c>
      <c r="Q268" s="4">
        <f t="shared" si="39"/>
        <v>69.53020837536435</v>
      </c>
      <c r="R268" s="4"/>
      <c r="S268" s="4">
        <f t="shared" si="40"/>
        <v>70.5992525274385</v>
      </c>
      <c r="T268" s="4">
        <f t="shared" si="41"/>
        <v>2.372550470861725</v>
      </c>
      <c r="U268" s="4"/>
      <c r="V268" s="4"/>
      <c r="W268" s="4"/>
      <c r="X268" s="4">
        <f t="shared" si="42"/>
        <v>71.25100568683229</v>
      </c>
      <c r="Y268" s="4">
        <f t="shared" si="43"/>
        <v>3.4415946229358667</v>
      </c>
    </row>
    <row r="269" spans="2:25" ht="12.75">
      <c r="B269" s="4">
        <f ca="1" t="shared" si="33"/>
        <v>55.23507751889036</v>
      </c>
      <c r="C269" s="4"/>
      <c r="D269" s="4">
        <f ca="1" t="shared" si="34"/>
        <v>58.497662054176395</v>
      </c>
      <c r="E269" s="7">
        <f ca="1" t="shared" si="35"/>
        <v>1509.2301576846023</v>
      </c>
      <c r="F269" s="4"/>
      <c r="G269" s="4"/>
      <c r="H269" s="4"/>
      <c r="I269" s="4"/>
      <c r="J269" s="4"/>
      <c r="K269" s="4"/>
      <c r="L269" s="4"/>
      <c r="M269" s="4">
        <f ca="1" t="shared" si="36"/>
        <v>22.457081759647526</v>
      </c>
      <c r="N269" s="4"/>
      <c r="O269" s="4">
        <f ca="1" t="shared" si="37"/>
        <v>24.408527599942847</v>
      </c>
      <c r="P269" s="7">
        <f ca="1" t="shared" si="38"/>
        <v>848.5267302917523</v>
      </c>
      <c r="Q269" s="4">
        <f t="shared" si="39"/>
        <v>30.38000683456748</v>
      </c>
      <c r="R269" s="4"/>
      <c r="S269" s="4">
        <f t="shared" si="40"/>
        <v>30.581256080484685</v>
      </c>
      <c r="T269" s="4">
        <f t="shared" si="41"/>
        <v>-6.1727284805418385</v>
      </c>
      <c r="U269" s="4"/>
      <c r="V269" s="4"/>
      <c r="W269" s="4"/>
      <c r="X269" s="4">
        <f t="shared" si="42"/>
        <v>27.394267217255162</v>
      </c>
      <c r="Y269" s="4">
        <f t="shared" si="43"/>
        <v>-5.971479234624635</v>
      </c>
    </row>
    <row r="270" spans="2:25" ht="12.75">
      <c r="B270" s="4">
        <f ca="1" t="shared" si="33"/>
        <v>74.0085207971046</v>
      </c>
      <c r="C270" s="4"/>
      <c r="D270" s="4">
        <f ca="1" t="shared" si="34"/>
        <v>70.7041230865608</v>
      </c>
      <c r="E270" s="7">
        <f ca="1" t="shared" si="35"/>
        <v>2302.4265223339785</v>
      </c>
      <c r="F270" s="4"/>
      <c r="G270" s="4"/>
      <c r="H270" s="4"/>
      <c r="I270" s="4"/>
      <c r="J270" s="4"/>
      <c r="K270" s="4"/>
      <c r="L270" s="4"/>
      <c r="M270" s="4">
        <f ca="1" t="shared" si="36"/>
        <v>47.83233917166243</v>
      </c>
      <c r="N270" s="4"/>
      <c r="O270" s="4">
        <f ca="1" t="shared" si="37"/>
        <v>47.26016340608166</v>
      </c>
      <c r="P270" s="7">
        <f ca="1" t="shared" si="38"/>
        <v>1335.91737132732</v>
      </c>
      <c r="Q270" s="4">
        <f t="shared" si="39"/>
        <v>42.64145571204712</v>
      </c>
      <c r="R270" s="4"/>
      <c r="S270" s="4">
        <f t="shared" si="40"/>
        <v>43.11448958382104</v>
      </c>
      <c r="T270" s="4">
        <f t="shared" si="41"/>
        <v>4.145673822260619</v>
      </c>
      <c r="U270" s="4"/>
      <c r="V270" s="4"/>
      <c r="W270" s="4"/>
      <c r="X270" s="4">
        <f t="shared" si="42"/>
        <v>44.95080955906439</v>
      </c>
      <c r="Y270" s="4">
        <f t="shared" si="43"/>
        <v>4.618707694034541</v>
      </c>
    </row>
    <row r="271" spans="2:25" ht="12.75">
      <c r="B271" s="4">
        <f ca="1" t="shared" si="33"/>
        <v>48.507655212954774</v>
      </c>
      <c r="C271" s="4"/>
      <c r="D271" s="4">
        <f ca="1" t="shared" si="34"/>
        <v>52.839071062783475</v>
      </c>
      <c r="E271" s="7">
        <f ca="1" t="shared" si="35"/>
        <v>1811.0538708541753</v>
      </c>
      <c r="F271" s="4"/>
      <c r="G271" s="4"/>
      <c r="H271" s="4"/>
      <c r="I271" s="4"/>
      <c r="J271" s="4"/>
      <c r="K271" s="4"/>
      <c r="L271" s="4"/>
      <c r="M271" s="4">
        <f ca="1" t="shared" si="36"/>
        <v>71.82722642879773</v>
      </c>
      <c r="N271" s="4"/>
      <c r="O271" s="4">
        <f ca="1" t="shared" si="37"/>
        <v>74.4075293542227</v>
      </c>
      <c r="P271" s="7">
        <f ca="1" t="shared" si="38"/>
        <v>2420.187763687756</v>
      </c>
      <c r="Q271" s="4">
        <f t="shared" si="39"/>
        <v>69.91880752381914</v>
      </c>
      <c r="R271" s="4"/>
      <c r="S271" s="4">
        <f t="shared" si="40"/>
        <v>70.99646528063334</v>
      </c>
      <c r="T271" s="4">
        <f t="shared" si="41"/>
        <v>3.4110640735893583</v>
      </c>
      <c r="U271" s="4"/>
      <c r="V271" s="4"/>
      <c r="W271" s="4"/>
      <c r="X271" s="4">
        <f t="shared" si="42"/>
        <v>72.16316843902092</v>
      </c>
      <c r="Y271" s="4">
        <f t="shared" si="43"/>
        <v>4.488721830403563</v>
      </c>
    </row>
    <row r="272" spans="2:25" ht="12.75">
      <c r="B272" s="4">
        <f ca="1" t="shared" si="33"/>
        <v>51.93540655444839</v>
      </c>
      <c r="C272" s="4"/>
      <c r="D272" s="4">
        <f ca="1" t="shared" si="34"/>
        <v>55.278876893327876</v>
      </c>
      <c r="E272" s="7">
        <f ca="1" t="shared" si="35"/>
        <v>1932.5447233564046</v>
      </c>
      <c r="F272" s="4"/>
      <c r="G272" s="4"/>
      <c r="H272" s="4"/>
      <c r="I272" s="4"/>
      <c r="J272" s="4"/>
      <c r="K272" s="4"/>
      <c r="L272" s="4"/>
      <c r="M272" s="4">
        <f ca="1" t="shared" si="36"/>
        <v>47.575145221611976</v>
      </c>
      <c r="N272" s="4"/>
      <c r="O272" s="4">
        <f ca="1" t="shared" si="37"/>
        <v>43.912126665632904</v>
      </c>
      <c r="P272" s="7">
        <f ca="1" t="shared" si="38"/>
        <v>1678.5621304510641</v>
      </c>
      <c r="Q272" s="4">
        <f t="shared" si="39"/>
        <v>51.26148417259673</v>
      </c>
      <c r="R272" s="4"/>
      <c r="S272" s="4">
        <f t="shared" si="40"/>
        <v>51.925587732254584</v>
      </c>
      <c r="T272" s="4">
        <f t="shared" si="41"/>
        <v>-8.01346106662168</v>
      </c>
      <c r="U272" s="4"/>
      <c r="V272" s="4"/>
      <c r="W272" s="4"/>
      <c r="X272" s="4">
        <f t="shared" si="42"/>
        <v>47.58680541911482</v>
      </c>
      <c r="Y272" s="4">
        <f t="shared" si="43"/>
        <v>-7.349357506963827</v>
      </c>
    </row>
    <row r="273" spans="2:25" ht="12.75">
      <c r="B273" s="4">
        <f ca="1" t="shared" si="33"/>
        <v>52.946201253442005</v>
      </c>
      <c r="C273" s="4"/>
      <c r="D273" s="4">
        <f ca="1" t="shared" si="34"/>
        <v>49.2762154846994</v>
      </c>
      <c r="E273" s="7">
        <f ca="1" t="shared" si="35"/>
        <v>1820.0629340505989</v>
      </c>
      <c r="F273" s="4"/>
      <c r="G273" s="4"/>
      <c r="H273" s="4"/>
      <c r="I273" s="4"/>
      <c r="J273" s="4"/>
      <c r="K273" s="4"/>
      <c r="L273" s="4"/>
      <c r="M273" s="4">
        <f ca="1" t="shared" si="36"/>
        <v>58.92663041951508</v>
      </c>
      <c r="N273" s="4"/>
      <c r="O273" s="4">
        <f ca="1" t="shared" si="37"/>
        <v>61.447024502574045</v>
      </c>
      <c r="P273" s="7">
        <f ca="1" t="shared" si="38"/>
        <v>1882.9262599465808</v>
      </c>
      <c r="Q273" s="4">
        <f t="shared" si="39"/>
        <v>56.40274072376026</v>
      </c>
      <c r="R273" s="4"/>
      <c r="S273" s="4">
        <f t="shared" si="40"/>
        <v>57.180804264995636</v>
      </c>
      <c r="T273" s="4">
        <f t="shared" si="41"/>
        <v>4.266220237578409</v>
      </c>
      <c r="U273" s="4"/>
      <c r="V273" s="4"/>
      <c r="W273" s="4"/>
      <c r="X273" s="4">
        <f t="shared" si="42"/>
        <v>58.924882613167156</v>
      </c>
      <c r="Y273" s="4">
        <f t="shared" si="43"/>
        <v>5.044283778813785</v>
      </c>
    </row>
    <row r="274" spans="2:25" ht="12.75">
      <c r="B274" s="4">
        <f ca="1" t="shared" si="33"/>
        <v>48.107158308460406</v>
      </c>
      <c r="C274" s="4"/>
      <c r="D274" s="4">
        <f ca="1" t="shared" si="34"/>
        <v>46.038924772658746</v>
      </c>
      <c r="E274" s="7">
        <f ca="1" t="shared" si="35"/>
        <v>1506.6844233458255</v>
      </c>
      <c r="F274" s="4"/>
      <c r="G274" s="4"/>
      <c r="H274" s="4"/>
      <c r="I274" s="4"/>
      <c r="J274" s="4"/>
      <c r="K274" s="4"/>
      <c r="L274" s="4"/>
      <c r="M274" s="4">
        <f ca="1" t="shared" si="36"/>
        <v>67.66293762382472</v>
      </c>
      <c r="N274" s="4"/>
      <c r="O274" s="4">
        <f ca="1" t="shared" si="37"/>
        <v>68.24999641129273</v>
      </c>
      <c r="P274" s="7">
        <f ca="1" t="shared" si="38"/>
        <v>2216.8736746117165</v>
      </c>
      <c r="Q274" s="4">
        <f t="shared" si="39"/>
        <v>64.80396718962554</v>
      </c>
      <c r="R274" s="4"/>
      <c r="S274" s="4">
        <f t="shared" si="40"/>
        <v>65.76825050101846</v>
      </c>
      <c r="T274" s="4">
        <f t="shared" si="41"/>
        <v>2.4817459102742703</v>
      </c>
      <c r="U274" s="4"/>
      <c r="V274" s="4"/>
      <c r="W274" s="4"/>
      <c r="X274" s="4">
        <f t="shared" si="42"/>
        <v>66.52698180045914</v>
      </c>
      <c r="Y274" s="4">
        <f t="shared" si="43"/>
        <v>3.446029221667189</v>
      </c>
    </row>
    <row r="275" spans="2:25" ht="12.75">
      <c r="B275" s="4">
        <f ca="1" t="shared" si="33"/>
        <v>35.223185689855924</v>
      </c>
      <c r="C275" s="4"/>
      <c r="D275" s="4">
        <f ca="1" t="shared" si="34"/>
        <v>36.741784814682774</v>
      </c>
      <c r="E275" s="7">
        <f ca="1" t="shared" si="35"/>
        <v>805.1132570524088</v>
      </c>
      <c r="F275" s="4"/>
      <c r="G275" s="4"/>
      <c r="H275" s="4"/>
      <c r="I275" s="4"/>
      <c r="J275" s="4"/>
      <c r="K275" s="4"/>
      <c r="L275" s="4"/>
      <c r="M275" s="4">
        <f ca="1" t="shared" si="36"/>
        <v>51.53645950098579</v>
      </c>
      <c r="N275" s="4"/>
      <c r="O275" s="4">
        <f ca="1" t="shared" si="37"/>
        <v>53.13256049512402</v>
      </c>
      <c r="P275" s="7">
        <f ca="1" t="shared" si="38"/>
        <v>1722.7625781581296</v>
      </c>
      <c r="Q275" s="4">
        <f t="shared" si="39"/>
        <v>52.37344957425151</v>
      </c>
      <c r="R275" s="4"/>
      <c r="S275" s="4">
        <f t="shared" si="40"/>
        <v>53.06220071868292</v>
      </c>
      <c r="T275" s="4">
        <f t="shared" si="41"/>
        <v>0.07035977644110147</v>
      </c>
      <c r="U275" s="4"/>
      <c r="V275" s="4"/>
      <c r="W275" s="4"/>
      <c r="X275" s="4">
        <f t="shared" si="42"/>
        <v>52.75300503468776</v>
      </c>
      <c r="Y275" s="4">
        <f t="shared" si="43"/>
        <v>0.7591109208725086</v>
      </c>
    </row>
    <row r="276" spans="2:25" ht="12.75">
      <c r="B276" s="4">
        <f ca="1" t="shared" si="33"/>
        <v>48.931400413840336</v>
      </c>
      <c r="C276" s="4"/>
      <c r="D276" s="4">
        <f ca="1" t="shared" si="34"/>
        <v>42.20853680568233</v>
      </c>
      <c r="E276" s="7">
        <f ca="1" t="shared" si="35"/>
        <v>1957.973476514439</v>
      </c>
      <c r="F276" s="4"/>
      <c r="G276" s="4"/>
      <c r="H276" s="4"/>
      <c r="I276" s="4"/>
      <c r="J276" s="4"/>
      <c r="K276" s="4"/>
      <c r="L276" s="4"/>
      <c r="M276" s="4">
        <f ca="1" t="shared" si="36"/>
        <v>68.62655997164845</v>
      </c>
      <c r="N276" s="4"/>
      <c r="O276" s="4">
        <f ca="1" t="shared" si="37"/>
        <v>66.59878969302567</v>
      </c>
      <c r="P276" s="7">
        <f ca="1" t="shared" si="38"/>
        <v>2230.107573185176</v>
      </c>
      <c r="Q276" s="4">
        <f t="shared" si="39"/>
        <v>65.13689678889617</v>
      </c>
      <c r="R276" s="4"/>
      <c r="S276" s="4">
        <f t="shared" si="40"/>
        <v>66.1085597458333</v>
      </c>
      <c r="T276" s="4">
        <f t="shared" si="41"/>
        <v>0.49022994719236124</v>
      </c>
      <c r="U276" s="4"/>
      <c r="V276" s="4"/>
      <c r="W276" s="4"/>
      <c r="X276" s="4">
        <f t="shared" si="42"/>
        <v>65.86784324096092</v>
      </c>
      <c r="Y276" s="4">
        <f t="shared" si="43"/>
        <v>1.461892904129499</v>
      </c>
    </row>
    <row r="277" spans="2:25" ht="12.75">
      <c r="B277" s="4">
        <f ca="1" t="shared" si="33"/>
        <v>34.45726465875519</v>
      </c>
      <c r="C277" s="4"/>
      <c r="D277" s="4">
        <f ca="1" t="shared" si="34"/>
        <v>36.33306903502594</v>
      </c>
      <c r="E277" s="7">
        <f ca="1" t="shared" si="35"/>
        <v>598.8095814030096</v>
      </c>
      <c r="F277" s="4"/>
      <c r="G277" s="4"/>
      <c r="H277" s="4"/>
      <c r="I277" s="4"/>
      <c r="J277" s="4"/>
      <c r="K277" s="4"/>
      <c r="L277" s="4"/>
      <c r="M277" s="4">
        <f ca="1" t="shared" si="36"/>
        <v>79.53414637378813</v>
      </c>
      <c r="N277" s="4"/>
      <c r="O277" s="4">
        <f ca="1" t="shared" si="37"/>
        <v>82.09199204753342</v>
      </c>
      <c r="P277" s="7">
        <f ca="1" t="shared" si="38"/>
        <v>2348.69266334707</v>
      </c>
      <c r="Q277" s="4">
        <f t="shared" si="39"/>
        <v>68.12018144442828</v>
      </c>
      <c r="R277" s="4"/>
      <c r="S277" s="4">
        <f t="shared" si="40"/>
        <v>69.15797124428829</v>
      </c>
      <c r="T277" s="4">
        <f t="shared" si="41"/>
        <v>12.934020803245133</v>
      </c>
      <c r="U277" s="4"/>
      <c r="V277" s="4"/>
      <c r="W277" s="4"/>
      <c r="X277" s="4">
        <f t="shared" si="42"/>
        <v>75.10608674598086</v>
      </c>
      <c r="Y277" s="4">
        <f t="shared" si="43"/>
        <v>13.97181060310514</v>
      </c>
    </row>
    <row r="278" spans="2:25" ht="12.75">
      <c r="B278" s="4">
        <f ca="1" t="shared" si="33"/>
        <v>62.51275681223994</v>
      </c>
      <c r="C278" s="4"/>
      <c r="D278" s="4">
        <f ca="1" t="shared" si="34"/>
        <v>61.122819468255464</v>
      </c>
      <c r="E278" s="7">
        <f ca="1" t="shared" si="35"/>
        <v>2320.4327359216545</v>
      </c>
      <c r="F278" s="4"/>
      <c r="G278" s="4"/>
      <c r="H278" s="4"/>
      <c r="I278" s="4"/>
      <c r="J278" s="4"/>
      <c r="K278" s="4"/>
      <c r="L278" s="4"/>
      <c r="M278" s="4">
        <f ca="1" t="shared" si="36"/>
        <v>33.32825235548833</v>
      </c>
      <c r="N278" s="4"/>
      <c r="O278" s="4">
        <f ca="1" t="shared" si="37"/>
        <v>35.62364720833504</v>
      </c>
      <c r="P278" s="7">
        <f ca="1" t="shared" si="38"/>
        <v>920.1825874253445</v>
      </c>
      <c r="Q278" s="4">
        <f t="shared" si="39"/>
        <v>32.18267712620201</v>
      </c>
      <c r="R278" s="4"/>
      <c r="S278" s="4">
        <f t="shared" si="40"/>
        <v>32.42388397220796</v>
      </c>
      <c r="T278" s="4">
        <f t="shared" si="41"/>
        <v>3.199763236127083</v>
      </c>
      <c r="U278" s="4"/>
      <c r="V278" s="4"/>
      <c r="W278" s="4"/>
      <c r="X278" s="4">
        <f t="shared" si="42"/>
        <v>33.903162167268526</v>
      </c>
      <c r="Y278" s="4">
        <f t="shared" si="43"/>
        <v>3.4409700821330347</v>
      </c>
    </row>
    <row r="279" spans="2:25" ht="12.75">
      <c r="B279" s="4">
        <f ca="1" t="shared" si="33"/>
        <v>45.07906868522757</v>
      </c>
      <c r="C279" s="4"/>
      <c r="D279" s="4">
        <f ca="1" t="shared" si="34"/>
        <v>43.36620717200542</v>
      </c>
      <c r="E279" s="7">
        <f ca="1" t="shared" si="35"/>
        <v>1381.1447689224588</v>
      </c>
      <c r="F279" s="4"/>
      <c r="G279" s="4"/>
      <c r="H279" s="4"/>
      <c r="I279" s="4"/>
      <c r="J279" s="4"/>
      <c r="K279" s="4"/>
      <c r="L279" s="4"/>
      <c r="M279" s="4">
        <f ca="1" t="shared" si="36"/>
        <v>11.260345967964675</v>
      </c>
      <c r="N279" s="4"/>
      <c r="O279" s="4">
        <f ca="1" t="shared" si="37"/>
        <v>10.246265447352776</v>
      </c>
      <c r="P279" s="7">
        <f ca="1" t="shared" si="38"/>
        <v>336.0611890157771</v>
      </c>
      <c r="Q279" s="4">
        <f t="shared" si="39"/>
        <v>17.48774033048672</v>
      </c>
      <c r="R279" s="4"/>
      <c r="S279" s="4">
        <f t="shared" si="40"/>
        <v>17.403222383369155</v>
      </c>
      <c r="T279" s="4">
        <f t="shared" si="41"/>
        <v>-7.156956936016378</v>
      </c>
      <c r="U279" s="4"/>
      <c r="V279" s="4"/>
      <c r="W279" s="4"/>
      <c r="X279" s="4">
        <f t="shared" si="42"/>
        <v>13.867002888919748</v>
      </c>
      <c r="Y279" s="4">
        <f t="shared" si="43"/>
        <v>-7.241474883133943</v>
      </c>
    </row>
    <row r="280" spans="2:25" ht="12.75">
      <c r="B280" s="4">
        <f ca="1" t="shared" si="33"/>
        <v>50.87485352305727</v>
      </c>
      <c r="C280" s="4"/>
      <c r="D280" s="4">
        <f ca="1" t="shared" si="34"/>
        <v>48.144077087743256</v>
      </c>
      <c r="E280" s="7">
        <f ca="1" t="shared" si="35"/>
        <v>1526.0570253786545</v>
      </c>
      <c r="F280" s="4"/>
      <c r="G280" s="4"/>
      <c r="H280" s="4"/>
      <c r="I280" s="4"/>
      <c r="J280" s="4"/>
      <c r="K280" s="4"/>
      <c r="L280" s="4"/>
      <c r="M280" s="4">
        <f ca="1" t="shared" si="36"/>
        <v>34.29858725980559</v>
      </c>
      <c r="N280" s="4"/>
      <c r="O280" s="4">
        <f ca="1" t="shared" si="37"/>
        <v>34.32475507213599</v>
      </c>
      <c r="P280" s="7">
        <f ca="1" t="shared" si="38"/>
        <v>1199.4343624216792</v>
      </c>
      <c r="Q280" s="4">
        <f t="shared" si="39"/>
        <v>39.20790714659777</v>
      </c>
      <c r="R280" s="4"/>
      <c r="S280" s="4">
        <f t="shared" si="40"/>
        <v>39.604833722933265</v>
      </c>
      <c r="T280" s="4">
        <f t="shared" si="41"/>
        <v>-5.280078650797272</v>
      </c>
      <c r="U280" s="4"/>
      <c r="V280" s="4"/>
      <c r="W280" s="4"/>
      <c r="X280" s="4">
        <f t="shared" si="42"/>
        <v>36.76633110936688</v>
      </c>
      <c r="Y280" s="4">
        <f t="shared" si="43"/>
        <v>-4.883152074461776</v>
      </c>
    </row>
    <row r="281" spans="2:25" ht="12.75">
      <c r="B281" s="4">
        <f ca="1" t="shared" si="33"/>
        <v>38.140262158187255</v>
      </c>
      <c r="C281" s="4"/>
      <c r="D281" s="4">
        <f ca="1" t="shared" si="34"/>
        <v>42.640015672113826</v>
      </c>
      <c r="E281" s="7">
        <f ca="1" t="shared" si="35"/>
        <v>986.7430988826499</v>
      </c>
      <c r="F281" s="4"/>
      <c r="G281" s="4"/>
      <c r="H281" s="4"/>
      <c r="I281" s="4"/>
      <c r="J281" s="4"/>
      <c r="K281" s="4"/>
      <c r="L281" s="4"/>
      <c r="M281" s="4">
        <f ca="1" t="shared" si="36"/>
        <v>65.69604027709374</v>
      </c>
      <c r="N281" s="4"/>
      <c r="O281" s="4">
        <f ca="1" t="shared" si="37"/>
        <v>62.4307977546259</v>
      </c>
      <c r="P281" s="7">
        <f ca="1" t="shared" si="38"/>
        <v>1817.2544515066663</v>
      </c>
      <c r="Q281" s="4">
        <f t="shared" si="39"/>
        <v>54.750613140500235</v>
      </c>
      <c r="R281" s="4"/>
      <c r="S281" s="4">
        <f t="shared" si="40"/>
        <v>55.492055978785196</v>
      </c>
      <c r="T281" s="4">
        <f t="shared" si="41"/>
        <v>6.938741775840704</v>
      </c>
      <c r="U281" s="4"/>
      <c r="V281" s="4"/>
      <c r="W281" s="4"/>
      <c r="X281" s="4">
        <f t="shared" si="42"/>
        <v>58.59070544756307</v>
      </c>
      <c r="Y281" s="4">
        <f t="shared" si="43"/>
        <v>7.680184614125665</v>
      </c>
    </row>
    <row r="282" spans="2:25" ht="12.75">
      <c r="B282" s="4">
        <f ca="1" t="shared" si="33"/>
        <v>81.95570638294892</v>
      </c>
      <c r="C282" s="4"/>
      <c r="D282" s="4">
        <f ca="1" t="shared" si="34"/>
        <v>82.95276370522781</v>
      </c>
      <c r="E282" s="7">
        <f ca="1" t="shared" si="35"/>
        <v>2507.9172488084937</v>
      </c>
      <c r="F282" s="4"/>
      <c r="G282" s="4"/>
      <c r="H282" s="4"/>
      <c r="I282" s="4"/>
      <c r="J282" s="4"/>
      <c r="K282" s="4"/>
      <c r="L282" s="4"/>
      <c r="M282" s="4">
        <f ca="1" t="shared" si="36"/>
        <v>51.119836305204466</v>
      </c>
      <c r="N282" s="4"/>
      <c r="O282" s="4">
        <f ca="1" t="shared" si="37"/>
        <v>53.61819299796625</v>
      </c>
      <c r="P282" s="7">
        <f ca="1" t="shared" si="38"/>
        <v>1330.698530909587</v>
      </c>
      <c r="Q282" s="4">
        <f t="shared" si="39"/>
        <v>42.5101636034301</v>
      </c>
      <c r="R282" s="4"/>
      <c r="S282" s="4">
        <f t="shared" si="40"/>
        <v>42.98028728269946</v>
      </c>
      <c r="T282" s="4">
        <f t="shared" si="41"/>
        <v>10.63790571526679</v>
      </c>
      <c r="U282" s="4"/>
      <c r="V282" s="4"/>
      <c r="W282" s="4"/>
      <c r="X282" s="4">
        <f t="shared" si="42"/>
        <v>48.064178300698174</v>
      </c>
      <c r="Y282" s="4">
        <f t="shared" si="43"/>
        <v>11.108029394536146</v>
      </c>
    </row>
    <row r="283" spans="2:25" ht="12.75">
      <c r="B283" s="4">
        <f ca="1" t="shared" si="33"/>
        <v>42.85297493801553</v>
      </c>
      <c r="C283" s="4"/>
      <c r="D283" s="4">
        <f ca="1" t="shared" si="34"/>
        <v>42.559972943891474</v>
      </c>
      <c r="E283" s="7">
        <f ca="1" t="shared" si="35"/>
        <v>907.7324438590031</v>
      </c>
      <c r="F283" s="4"/>
      <c r="G283" s="4"/>
      <c r="H283" s="4"/>
      <c r="I283" s="4"/>
      <c r="J283" s="4"/>
      <c r="K283" s="4"/>
      <c r="L283" s="4"/>
      <c r="M283" s="4">
        <f ca="1" t="shared" si="36"/>
        <v>54.24253414730216</v>
      </c>
      <c r="N283" s="4"/>
      <c r="O283" s="4">
        <f ca="1" t="shared" si="37"/>
        <v>47.33245485532765</v>
      </c>
      <c r="P283" s="7">
        <f ca="1" t="shared" si="38"/>
        <v>1790.077060825085</v>
      </c>
      <c r="Q283" s="4">
        <f t="shared" si="39"/>
        <v>54.06690246079274</v>
      </c>
      <c r="R283" s="4"/>
      <c r="S283" s="4">
        <f t="shared" si="40"/>
        <v>54.793190315915815</v>
      </c>
      <c r="T283" s="4">
        <f t="shared" si="41"/>
        <v>-7.460735460588168</v>
      </c>
      <c r="U283" s="4"/>
      <c r="V283" s="4"/>
      <c r="W283" s="4"/>
      <c r="X283" s="4">
        <f t="shared" si="42"/>
        <v>50.69967865806019</v>
      </c>
      <c r="Y283" s="4">
        <f t="shared" si="43"/>
        <v>-6.734447605465093</v>
      </c>
    </row>
    <row r="284" spans="2:25" ht="12.75">
      <c r="B284" s="4">
        <f ca="1" t="shared" si="33"/>
        <v>55.236137174148936</v>
      </c>
      <c r="C284" s="4"/>
      <c r="D284" s="4">
        <f ca="1" t="shared" si="34"/>
        <v>52.20410580221898</v>
      </c>
      <c r="E284" s="7">
        <f ca="1" t="shared" si="35"/>
        <v>1508.114615064665</v>
      </c>
      <c r="F284" s="4"/>
      <c r="G284" s="4"/>
      <c r="H284" s="4"/>
      <c r="I284" s="4"/>
      <c r="J284" s="4"/>
      <c r="K284" s="4"/>
      <c r="L284" s="4"/>
      <c r="M284" s="4">
        <f ca="1" t="shared" si="36"/>
        <v>53.342400724733864</v>
      </c>
      <c r="N284" s="4"/>
      <c r="O284" s="4">
        <f ca="1" t="shared" si="37"/>
        <v>48.978002737597095</v>
      </c>
      <c r="P284" s="7">
        <f ca="1" t="shared" si="38"/>
        <v>1552.1390855653108</v>
      </c>
      <c r="Q284" s="4">
        <f t="shared" si="39"/>
        <v>48.081017476501806</v>
      </c>
      <c r="R284" s="4"/>
      <c r="S284" s="4">
        <f t="shared" si="40"/>
        <v>48.67462349874093</v>
      </c>
      <c r="T284" s="4">
        <f t="shared" si="41"/>
        <v>0.30337923885616647</v>
      </c>
      <c r="U284" s="4"/>
      <c r="V284" s="4"/>
      <c r="W284" s="4"/>
      <c r="X284" s="4">
        <f t="shared" si="42"/>
        <v>48.52951010704945</v>
      </c>
      <c r="Y284" s="4">
        <f t="shared" si="43"/>
        <v>0.8969852610952884</v>
      </c>
    </row>
    <row r="285" spans="2:25" ht="12.75">
      <c r="B285" s="4">
        <f ca="1" t="shared" si="33"/>
        <v>35.17532088852533</v>
      </c>
      <c r="C285" s="4"/>
      <c r="D285" s="4">
        <f ca="1" t="shared" si="34"/>
        <v>32.04685995004378</v>
      </c>
      <c r="E285" s="7">
        <f ca="1" t="shared" si="35"/>
        <v>861.1657689434501</v>
      </c>
      <c r="F285" s="4"/>
      <c r="G285" s="4"/>
      <c r="H285" s="4"/>
      <c r="I285" s="4"/>
      <c r="J285" s="4"/>
      <c r="K285" s="4"/>
      <c r="L285" s="4"/>
      <c r="M285" s="4">
        <f ca="1" t="shared" si="36"/>
        <v>60.64052147089888</v>
      </c>
      <c r="N285" s="4"/>
      <c r="O285" s="4">
        <f ca="1" t="shared" si="37"/>
        <v>63.47654852827584</v>
      </c>
      <c r="P285" s="7">
        <f ca="1" t="shared" si="38"/>
        <v>1837.5491969390469</v>
      </c>
      <c r="Q285" s="4">
        <f t="shared" si="39"/>
        <v>55.26117481864792</v>
      </c>
      <c r="R285" s="4"/>
      <c r="S285" s="4">
        <f t="shared" si="40"/>
        <v>56.0139346567474</v>
      </c>
      <c r="T285" s="4">
        <f t="shared" si="41"/>
        <v>7.46261387152844</v>
      </c>
      <c r="U285" s="4"/>
      <c r="V285" s="4"/>
      <c r="W285" s="4"/>
      <c r="X285" s="4">
        <f t="shared" si="42"/>
        <v>59.36886167346188</v>
      </c>
      <c r="Y285" s="4">
        <f t="shared" si="43"/>
        <v>8.215373709627919</v>
      </c>
    </row>
    <row r="286" spans="2:25" ht="12.75">
      <c r="B286" s="4">
        <f ca="1" t="shared" si="33"/>
        <v>60.25191240504639</v>
      </c>
      <c r="C286" s="4"/>
      <c r="D286" s="4">
        <f ca="1" t="shared" si="34"/>
        <v>54.298729582990525</v>
      </c>
      <c r="E286" s="7">
        <f ca="1" t="shared" si="35"/>
        <v>2028.165284163476</v>
      </c>
      <c r="F286" s="4"/>
      <c r="G286" s="4"/>
      <c r="H286" s="4"/>
      <c r="I286" s="4"/>
      <c r="J286" s="4"/>
      <c r="K286" s="4"/>
      <c r="L286" s="4"/>
      <c r="M286" s="4">
        <f ca="1" t="shared" si="36"/>
        <v>54.04638669107762</v>
      </c>
      <c r="N286" s="4"/>
      <c r="O286" s="4">
        <f ca="1" t="shared" si="37"/>
        <v>56.84093766046426</v>
      </c>
      <c r="P286" s="7">
        <f ca="1" t="shared" si="38"/>
        <v>1590.4964638216707</v>
      </c>
      <c r="Q286" s="4">
        <f t="shared" si="39"/>
        <v>49.04598683160722</v>
      </c>
      <c r="R286" s="4"/>
      <c r="S286" s="4">
        <f t="shared" si="40"/>
        <v>49.660982156021085</v>
      </c>
      <c r="T286" s="4">
        <f t="shared" si="41"/>
        <v>7.179955504443178</v>
      </c>
      <c r="U286" s="4"/>
      <c r="V286" s="4"/>
      <c r="W286" s="4"/>
      <c r="X286" s="4">
        <f t="shared" si="42"/>
        <v>52.94346224603574</v>
      </c>
      <c r="Y286" s="4">
        <f t="shared" si="43"/>
        <v>7.79495082885704</v>
      </c>
    </row>
    <row r="287" spans="2:25" ht="12.75">
      <c r="B287" s="4">
        <f ca="1" t="shared" si="33"/>
        <v>27.91750257101942</v>
      </c>
      <c r="C287" s="4"/>
      <c r="D287" s="4">
        <f ca="1" t="shared" si="34"/>
        <v>24.58647272850104</v>
      </c>
      <c r="E287" s="7">
        <f ca="1" t="shared" si="35"/>
        <v>1048.2996656262058</v>
      </c>
      <c r="F287" s="4"/>
      <c r="G287" s="4"/>
      <c r="H287" s="4"/>
      <c r="I287" s="4"/>
      <c r="J287" s="4"/>
      <c r="K287" s="4"/>
      <c r="L287" s="4"/>
      <c r="M287" s="4">
        <f ca="1" t="shared" si="36"/>
        <v>58.666395290388415</v>
      </c>
      <c r="N287" s="4"/>
      <c r="O287" s="4">
        <f ca="1" t="shared" si="37"/>
        <v>58.04008081177643</v>
      </c>
      <c r="P287" s="7">
        <f ca="1" t="shared" si="38"/>
        <v>1338.8852779714632</v>
      </c>
      <c r="Q287" s="4">
        <f t="shared" si="39"/>
        <v>42.71612032914558</v>
      </c>
      <c r="R287" s="4"/>
      <c r="S287" s="4">
        <f t="shared" si="40"/>
        <v>43.190809200685486</v>
      </c>
      <c r="T287" s="4">
        <f t="shared" si="41"/>
        <v>14.849271611090941</v>
      </c>
      <c r="U287" s="4"/>
      <c r="V287" s="4"/>
      <c r="W287" s="4"/>
      <c r="X287" s="4">
        <f t="shared" si="42"/>
        <v>50.378100570461</v>
      </c>
      <c r="Y287" s="4">
        <f t="shared" si="43"/>
        <v>15.323960482630845</v>
      </c>
    </row>
    <row r="288" spans="2:25" ht="12.75">
      <c r="B288" s="4">
        <f ca="1" t="shared" si="33"/>
        <v>52.76527165866756</v>
      </c>
      <c r="C288" s="4"/>
      <c r="D288" s="4">
        <f ca="1" t="shared" si="34"/>
        <v>56.31239008941218</v>
      </c>
      <c r="E288" s="7">
        <f ca="1" t="shared" si="35"/>
        <v>1825.9788060532344</v>
      </c>
      <c r="F288" s="4"/>
      <c r="G288" s="4"/>
      <c r="H288" s="4"/>
      <c r="I288" s="4"/>
      <c r="J288" s="4"/>
      <c r="K288" s="4"/>
      <c r="L288" s="4"/>
      <c r="M288" s="4">
        <f ca="1" t="shared" si="36"/>
        <v>54.85705051213529</v>
      </c>
      <c r="N288" s="4"/>
      <c r="O288" s="4">
        <f ca="1" t="shared" si="37"/>
        <v>52.33596264067296</v>
      </c>
      <c r="P288" s="7">
        <f ca="1" t="shared" si="38"/>
        <v>1863.3506320840954</v>
      </c>
      <c r="Q288" s="4">
        <f t="shared" si="39"/>
        <v>55.91027012610897</v>
      </c>
      <c r="R288" s="4"/>
      <c r="S288" s="4">
        <f t="shared" si="40"/>
        <v>56.677417670510245</v>
      </c>
      <c r="T288" s="4">
        <f t="shared" si="41"/>
        <v>-4.3414550298372845</v>
      </c>
      <c r="U288" s="4"/>
      <c r="V288" s="4"/>
      <c r="W288" s="4"/>
      <c r="X288" s="4">
        <f t="shared" si="42"/>
        <v>54.123116383390965</v>
      </c>
      <c r="Y288" s="4">
        <f t="shared" si="43"/>
        <v>-3.574307485436009</v>
      </c>
    </row>
    <row r="289" spans="2:25" ht="12.75">
      <c r="B289" s="4">
        <f ca="1" t="shared" si="33"/>
        <v>35.86124247483437</v>
      </c>
      <c r="C289" s="4"/>
      <c r="D289" s="4">
        <f ca="1" t="shared" si="34"/>
        <v>34.34264906656698</v>
      </c>
      <c r="E289" s="7">
        <f ca="1" t="shared" si="35"/>
        <v>1520.8039370998174</v>
      </c>
      <c r="F289" s="4"/>
      <c r="G289" s="4"/>
      <c r="H289" s="4"/>
      <c r="I289" s="4"/>
      <c r="J289" s="4"/>
      <c r="K289" s="4"/>
      <c r="L289" s="4"/>
      <c r="M289" s="4">
        <f ca="1" t="shared" si="36"/>
        <v>64.84042828823301</v>
      </c>
      <c r="N289" s="4"/>
      <c r="O289" s="4">
        <f ca="1" t="shared" si="37"/>
        <v>66.86231310924614</v>
      </c>
      <c r="P289" s="7">
        <f ca="1" t="shared" si="38"/>
        <v>2074.4647643412472</v>
      </c>
      <c r="Q289" s="4">
        <f t="shared" si="39"/>
        <v>61.22133874754284</v>
      </c>
      <c r="R289" s="4"/>
      <c r="S289" s="4">
        <f t="shared" si="40"/>
        <v>62.10621029117123</v>
      </c>
      <c r="T289" s="4">
        <f t="shared" si="41"/>
        <v>4.756102818074915</v>
      </c>
      <c r="U289" s="4"/>
      <c r="V289" s="4"/>
      <c r="W289" s="4"/>
      <c r="X289" s="4">
        <f t="shared" si="42"/>
        <v>64.04182592839449</v>
      </c>
      <c r="Y289" s="4">
        <f t="shared" si="43"/>
        <v>5.640974361703307</v>
      </c>
    </row>
    <row r="290" spans="2:25" ht="12.75">
      <c r="B290" s="4">
        <f ca="1" t="shared" si="33"/>
        <v>73.06354504191209</v>
      </c>
      <c r="C290" s="4"/>
      <c r="D290" s="4">
        <f ca="1" t="shared" si="34"/>
        <v>75.59086011155084</v>
      </c>
      <c r="E290" s="7">
        <f ca="1" t="shared" si="35"/>
        <v>2773.7861176486213</v>
      </c>
      <c r="F290" s="4"/>
      <c r="G290" s="4"/>
      <c r="H290" s="4"/>
      <c r="I290" s="4"/>
      <c r="J290" s="4"/>
      <c r="K290" s="4"/>
      <c r="L290" s="4"/>
      <c r="M290" s="4">
        <f ca="1" t="shared" si="36"/>
        <v>43.68113516325596</v>
      </c>
      <c r="N290" s="4"/>
      <c r="O290" s="4">
        <f ca="1" t="shared" si="37"/>
        <v>45.27160426605874</v>
      </c>
      <c r="P290" s="7">
        <f ca="1" t="shared" si="38"/>
        <v>1512.8996740406626</v>
      </c>
      <c r="Q290" s="4">
        <f t="shared" si="39"/>
        <v>47.0938585163511</v>
      </c>
      <c r="R290" s="4"/>
      <c r="S290" s="4">
        <f t="shared" si="40"/>
        <v>47.665583386425695</v>
      </c>
      <c r="T290" s="4">
        <f t="shared" si="41"/>
        <v>-2.393979120366957</v>
      </c>
      <c r="U290" s="4"/>
      <c r="V290" s="4"/>
      <c r="W290" s="4"/>
      <c r="X290" s="4">
        <f t="shared" si="42"/>
        <v>46.18273139120492</v>
      </c>
      <c r="Y290" s="4">
        <f t="shared" si="43"/>
        <v>-1.8222542502923602</v>
      </c>
    </row>
    <row r="291" spans="2:25" ht="12.75">
      <c r="B291" s="4">
        <f ca="1" t="shared" si="33"/>
        <v>41.546680730450355</v>
      </c>
      <c r="C291" s="4"/>
      <c r="D291" s="4">
        <f ca="1" t="shared" si="34"/>
        <v>43.18505071581443</v>
      </c>
      <c r="E291" s="7">
        <f ca="1" t="shared" si="35"/>
        <v>1479.6372312342273</v>
      </c>
      <c r="F291" s="4"/>
      <c r="G291" s="4"/>
      <c r="H291" s="4"/>
      <c r="I291" s="4"/>
      <c r="J291" s="4"/>
      <c r="K291" s="4"/>
      <c r="L291" s="4"/>
      <c r="M291" s="4">
        <f ca="1" t="shared" si="36"/>
        <v>51.183119207333625</v>
      </c>
      <c r="N291" s="4"/>
      <c r="O291" s="4">
        <f ca="1" t="shared" si="37"/>
        <v>53.658582687874734</v>
      </c>
      <c r="P291" s="7">
        <f ca="1" t="shared" si="38"/>
        <v>1376.4184484524346</v>
      </c>
      <c r="Q291" s="4">
        <f t="shared" si="39"/>
        <v>43.66035481441255</v>
      </c>
      <c r="R291" s="4"/>
      <c r="S291" s="4">
        <f t="shared" si="40"/>
        <v>44.155973383483605</v>
      </c>
      <c r="T291" s="4">
        <f t="shared" si="41"/>
        <v>9.502609304391129</v>
      </c>
      <c r="U291" s="4"/>
      <c r="V291" s="4"/>
      <c r="W291" s="4"/>
      <c r="X291" s="4">
        <f t="shared" si="42"/>
        <v>48.65946875114364</v>
      </c>
      <c r="Y291" s="4">
        <f t="shared" si="43"/>
        <v>9.998227873462184</v>
      </c>
    </row>
    <row r="292" spans="2:25" ht="12.75">
      <c r="B292" s="4">
        <f ca="1" t="shared" si="33"/>
        <v>55.419199337888664</v>
      </c>
      <c r="C292" s="4"/>
      <c r="D292" s="4">
        <f ca="1" t="shared" si="34"/>
        <v>59.00672239758205</v>
      </c>
      <c r="E292" s="7">
        <f ca="1" t="shared" si="35"/>
        <v>2134.238016582728</v>
      </c>
      <c r="F292" s="4"/>
      <c r="G292" s="4"/>
      <c r="H292" s="4"/>
      <c r="I292" s="4"/>
      <c r="J292" s="4"/>
      <c r="K292" s="4"/>
      <c r="L292" s="4"/>
      <c r="M292" s="4">
        <f ca="1" t="shared" si="36"/>
        <v>47.48777664074258</v>
      </c>
      <c r="N292" s="4"/>
      <c r="O292" s="4">
        <f ca="1" t="shared" si="37"/>
        <v>45.46414857981395</v>
      </c>
      <c r="P292" s="7">
        <f ca="1" t="shared" si="38"/>
        <v>1574.7908911899792</v>
      </c>
      <c r="Q292" s="4">
        <f t="shared" si="39"/>
        <v>48.65087650387121</v>
      </c>
      <c r="R292" s="4"/>
      <c r="S292" s="4">
        <f t="shared" si="40"/>
        <v>49.25711389815228</v>
      </c>
      <c r="T292" s="4">
        <f t="shared" si="41"/>
        <v>-3.792965318338325</v>
      </c>
      <c r="U292" s="4"/>
      <c r="V292" s="4"/>
      <c r="W292" s="4"/>
      <c r="X292" s="4">
        <f t="shared" si="42"/>
        <v>47.057512541842584</v>
      </c>
      <c r="Y292" s="4">
        <f t="shared" si="43"/>
        <v>-3.1867279240572586</v>
      </c>
    </row>
    <row r="293" spans="2:25" ht="12.75">
      <c r="B293" s="4">
        <f ca="1" t="shared" si="33"/>
        <v>37.0773055394113</v>
      </c>
      <c r="C293" s="4"/>
      <c r="D293" s="4">
        <f ca="1" t="shared" si="34"/>
        <v>37.36384617003284</v>
      </c>
      <c r="E293" s="7">
        <f ca="1" t="shared" si="35"/>
        <v>1068.9497408015272</v>
      </c>
      <c r="F293" s="4"/>
      <c r="G293" s="4"/>
      <c r="H293" s="4"/>
      <c r="I293" s="4"/>
      <c r="J293" s="4"/>
      <c r="K293" s="4"/>
      <c r="L293" s="4"/>
      <c r="M293" s="4">
        <f ca="1" t="shared" si="36"/>
        <v>43.01093751865107</v>
      </c>
      <c r="N293" s="4"/>
      <c r="O293" s="4">
        <f ca="1" t="shared" si="37"/>
        <v>43.21712695690281</v>
      </c>
      <c r="P293" s="7">
        <f ca="1" t="shared" si="38"/>
        <v>1482.8502044279717</v>
      </c>
      <c r="Q293" s="4">
        <f t="shared" si="39"/>
        <v>46.337893989275784</v>
      </c>
      <c r="R293" s="4"/>
      <c r="S293" s="4">
        <f t="shared" si="40"/>
        <v>46.89286231302334</v>
      </c>
      <c r="T293" s="4">
        <f t="shared" si="41"/>
        <v>-3.6757353561205335</v>
      </c>
      <c r="U293" s="4"/>
      <c r="V293" s="4"/>
      <c r="W293" s="4"/>
      <c r="X293" s="4">
        <f t="shared" si="42"/>
        <v>44.77751047308929</v>
      </c>
      <c r="Y293" s="4">
        <f t="shared" si="43"/>
        <v>-3.1207670323729744</v>
      </c>
    </row>
    <row r="294" spans="2:25" ht="12.75">
      <c r="B294" s="4">
        <f ca="1" t="shared" si="33"/>
        <v>45.580017797003464</v>
      </c>
      <c r="C294" s="4"/>
      <c r="D294" s="4">
        <f ca="1" t="shared" si="34"/>
        <v>48.32028157412667</v>
      </c>
      <c r="E294" s="7">
        <f ca="1" t="shared" si="35"/>
        <v>1282.275379037477</v>
      </c>
      <c r="F294" s="4"/>
      <c r="G294" s="4"/>
      <c r="H294" s="4"/>
      <c r="I294" s="4"/>
      <c r="J294" s="4"/>
      <c r="K294" s="4"/>
      <c r="L294" s="4"/>
      <c r="M294" s="4">
        <f ca="1" t="shared" si="36"/>
        <v>60.23274119530854</v>
      </c>
      <c r="N294" s="4"/>
      <c r="O294" s="4">
        <f ca="1" t="shared" si="37"/>
        <v>62.624800586479275</v>
      </c>
      <c r="P294" s="7">
        <f ca="1" t="shared" si="38"/>
        <v>2074.8462139637936</v>
      </c>
      <c r="Q294" s="4">
        <f t="shared" si="39"/>
        <v>61.23093500289204</v>
      </c>
      <c r="R294" s="4"/>
      <c r="S294" s="4">
        <f t="shared" si="40"/>
        <v>62.116019255042545</v>
      </c>
      <c r="T294" s="4">
        <f t="shared" si="41"/>
        <v>0.5087813314367295</v>
      </c>
      <c r="U294" s="4"/>
      <c r="V294" s="4"/>
      <c r="W294" s="4"/>
      <c r="X294" s="4">
        <f t="shared" si="42"/>
        <v>61.92786779468565</v>
      </c>
      <c r="Y294" s="4">
        <f t="shared" si="43"/>
        <v>1.3938655835872353</v>
      </c>
    </row>
    <row r="295" spans="2:25" ht="12.75">
      <c r="B295" s="4">
        <f ca="1" t="shared" si="33"/>
        <v>47.30366017676472</v>
      </c>
      <c r="C295" s="4"/>
      <c r="D295" s="4">
        <f ca="1" t="shared" si="34"/>
        <v>50.583198846633906</v>
      </c>
      <c r="E295" s="7">
        <f ca="1" t="shared" si="35"/>
        <v>1608.8850967723681</v>
      </c>
      <c r="F295" s="4"/>
      <c r="G295" s="4"/>
      <c r="H295" s="4"/>
      <c r="I295" s="4"/>
      <c r="J295" s="4"/>
      <c r="K295" s="4"/>
      <c r="L295" s="4"/>
      <c r="M295" s="4">
        <f ca="1" t="shared" si="36"/>
        <v>27.482068602947972</v>
      </c>
      <c r="N295" s="4"/>
      <c r="O295" s="4">
        <f ca="1" t="shared" si="37"/>
        <v>35.41165288466857</v>
      </c>
      <c r="P295" s="7">
        <f ca="1" t="shared" si="38"/>
        <v>873.1697409663427</v>
      </c>
      <c r="Q295" s="4">
        <f t="shared" si="39"/>
        <v>30.999959271347294</v>
      </c>
      <c r="R295" s="4"/>
      <c r="S295" s="4">
        <f t="shared" si="40"/>
        <v>31.214950248993173</v>
      </c>
      <c r="T295" s="4">
        <f t="shared" si="41"/>
        <v>4.196702635675397</v>
      </c>
      <c r="U295" s="4"/>
      <c r="V295" s="4"/>
      <c r="W295" s="4"/>
      <c r="X295" s="4">
        <f t="shared" si="42"/>
        <v>33.20580607800793</v>
      </c>
      <c r="Y295" s="4">
        <f t="shared" si="43"/>
        <v>4.411693613321276</v>
      </c>
    </row>
    <row r="296" spans="2:25" ht="12.75">
      <c r="B296" s="4">
        <f ca="1" t="shared" si="33"/>
        <v>38.45660251416639</v>
      </c>
      <c r="C296" s="4"/>
      <c r="D296" s="4">
        <f ca="1" t="shared" si="34"/>
        <v>38.574972075298064</v>
      </c>
      <c r="E296" s="7">
        <f ca="1" t="shared" si="35"/>
        <v>994.3089231552417</v>
      </c>
      <c r="F296" s="4"/>
      <c r="G296" s="4"/>
      <c r="H296" s="4"/>
      <c r="I296" s="4"/>
      <c r="J296" s="4"/>
      <c r="K296" s="4"/>
      <c r="L296" s="4"/>
      <c r="M296" s="4">
        <f ca="1" t="shared" si="36"/>
        <v>65.41075738274097</v>
      </c>
      <c r="N296" s="4"/>
      <c r="O296" s="4">
        <f ca="1" t="shared" si="37"/>
        <v>61.6778854272886</v>
      </c>
      <c r="P296" s="7">
        <f ca="1" t="shared" si="38"/>
        <v>2116.2982882126685</v>
      </c>
      <c r="Q296" s="4">
        <f t="shared" si="39"/>
        <v>62.27375865701095</v>
      </c>
      <c r="R296" s="4"/>
      <c r="S296" s="4">
        <f t="shared" si="40"/>
        <v>63.18195791290215</v>
      </c>
      <c r="T296" s="4">
        <f t="shared" si="41"/>
        <v>-1.5040724856135483</v>
      </c>
      <c r="U296" s="4"/>
      <c r="V296" s="4"/>
      <c r="W296" s="4"/>
      <c r="X296" s="4">
        <f t="shared" si="42"/>
        <v>61.97582204214977</v>
      </c>
      <c r="Y296" s="4">
        <f t="shared" si="43"/>
        <v>-0.5958732297223506</v>
      </c>
    </row>
    <row r="297" spans="2:25" ht="12.75">
      <c r="B297" s="4">
        <f ca="1" t="shared" si="33"/>
        <v>41.754628854921876</v>
      </c>
      <c r="C297" s="4"/>
      <c r="D297" s="4">
        <f ca="1" t="shared" si="34"/>
        <v>43.324554820446366</v>
      </c>
      <c r="E297" s="7">
        <f ca="1" t="shared" si="35"/>
        <v>1002.623588422038</v>
      </c>
      <c r="F297" s="4"/>
      <c r="G297" s="4"/>
      <c r="H297" s="4"/>
      <c r="I297" s="4"/>
      <c r="J297" s="4"/>
      <c r="K297" s="4"/>
      <c r="L297" s="4"/>
      <c r="M297" s="4">
        <f ca="1" t="shared" si="36"/>
        <v>31.41196511058851</v>
      </c>
      <c r="N297" s="4"/>
      <c r="O297" s="4">
        <f ca="1" t="shared" si="37"/>
        <v>30.18899132449791</v>
      </c>
      <c r="P297" s="7">
        <f ca="1" t="shared" si="38"/>
        <v>1040.5159136406048</v>
      </c>
      <c r="Q297" s="4">
        <f t="shared" si="39"/>
        <v>35.20994273907992</v>
      </c>
      <c r="R297" s="4"/>
      <c r="S297" s="4">
        <f t="shared" si="40"/>
        <v>35.51825130040404</v>
      </c>
      <c r="T297" s="4">
        <f t="shared" si="41"/>
        <v>-5.32925997590613</v>
      </c>
      <c r="U297" s="4"/>
      <c r="V297" s="4"/>
      <c r="W297" s="4"/>
      <c r="X297" s="4">
        <f t="shared" si="42"/>
        <v>32.69946703178891</v>
      </c>
      <c r="Y297" s="4">
        <f t="shared" si="43"/>
        <v>-5.0209514145820116</v>
      </c>
    </row>
    <row r="298" spans="2:25" ht="12.75">
      <c r="B298" s="4">
        <f ca="1" t="shared" si="33"/>
        <v>38.20329200014979</v>
      </c>
      <c r="C298" s="4"/>
      <c r="D298" s="4">
        <f ca="1" t="shared" si="34"/>
        <v>38.13302978593753</v>
      </c>
      <c r="E298" s="7">
        <f ca="1" t="shared" si="35"/>
        <v>1279.929062617184</v>
      </c>
      <c r="F298" s="4"/>
      <c r="G298" s="4"/>
      <c r="H298" s="4"/>
      <c r="I298" s="4"/>
      <c r="J298" s="4"/>
      <c r="K298" s="4"/>
      <c r="L298" s="4"/>
      <c r="M298" s="4">
        <f ca="1" t="shared" si="36"/>
        <v>55.3765081624504</v>
      </c>
      <c r="N298" s="4"/>
      <c r="O298" s="4">
        <f ca="1" t="shared" si="37"/>
        <v>51.1670286317072</v>
      </c>
      <c r="P298" s="7">
        <f ca="1" t="shared" si="38"/>
        <v>1693.6024626577705</v>
      </c>
      <c r="Q298" s="4">
        <f t="shared" si="39"/>
        <v>51.63985882513624</v>
      </c>
      <c r="R298" s="4"/>
      <c r="S298" s="4">
        <f t="shared" si="40"/>
        <v>52.31234935556742</v>
      </c>
      <c r="T298" s="4">
        <f t="shared" si="41"/>
        <v>-1.1453207238602232</v>
      </c>
      <c r="U298" s="4"/>
      <c r="V298" s="4"/>
      <c r="W298" s="4"/>
      <c r="X298" s="4">
        <f t="shared" si="42"/>
        <v>51.40344372842172</v>
      </c>
      <c r="Y298" s="4">
        <f t="shared" si="43"/>
        <v>-0.47283019342904</v>
      </c>
    </row>
    <row r="299" spans="2:25" ht="12.75">
      <c r="B299" s="4">
        <f ca="1" t="shared" si="33"/>
        <v>72.25392291255565</v>
      </c>
      <c r="C299" s="4"/>
      <c r="D299" s="4">
        <f ca="1" t="shared" si="34"/>
        <v>71.18627006456218</v>
      </c>
      <c r="E299" s="7">
        <f ca="1" t="shared" si="35"/>
        <v>2163.972156666598</v>
      </c>
      <c r="F299" s="4"/>
      <c r="G299" s="4"/>
      <c r="H299" s="4"/>
      <c r="I299" s="4"/>
      <c r="J299" s="4"/>
      <c r="K299" s="4"/>
      <c r="L299" s="4"/>
      <c r="M299" s="4">
        <f ca="1" t="shared" si="36"/>
        <v>56.32789022091576</v>
      </c>
      <c r="N299" s="4"/>
      <c r="O299" s="4">
        <f ca="1" t="shared" si="37"/>
        <v>53.05025270730472</v>
      </c>
      <c r="P299" s="7">
        <f ca="1" t="shared" si="38"/>
        <v>1396.3104032858682</v>
      </c>
      <c r="Q299" s="4">
        <f t="shared" si="39"/>
        <v>44.16078335515156</v>
      </c>
      <c r="R299" s="4"/>
      <c r="S299" s="4">
        <f t="shared" si="40"/>
        <v>44.66749431510332</v>
      </c>
      <c r="T299" s="4">
        <f t="shared" si="41"/>
        <v>8.382758392201403</v>
      </c>
      <c r="U299" s="4"/>
      <c r="V299" s="4"/>
      <c r="W299" s="4"/>
      <c r="X299" s="4">
        <f t="shared" si="42"/>
        <v>48.605518031228144</v>
      </c>
      <c r="Y299" s="4">
        <f t="shared" si="43"/>
        <v>8.889469352153164</v>
      </c>
    </row>
    <row r="300" spans="2:25" ht="12.75">
      <c r="B300" s="4">
        <f ca="1" t="shared" si="33"/>
        <v>40.63156448598839</v>
      </c>
      <c r="C300" s="4"/>
      <c r="D300" s="4">
        <f ca="1" t="shared" si="34"/>
        <v>41.97372187997167</v>
      </c>
      <c r="E300" s="7">
        <f ca="1" t="shared" si="35"/>
        <v>1381.9293059032711</v>
      </c>
      <c r="F300" s="4"/>
      <c r="G300" s="4"/>
      <c r="H300" s="4"/>
      <c r="I300" s="4"/>
      <c r="J300" s="4"/>
      <c r="K300" s="4"/>
      <c r="L300" s="4"/>
      <c r="M300" s="4">
        <f ca="1" t="shared" si="36"/>
        <v>53.356786752793354</v>
      </c>
      <c r="N300" s="4"/>
      <c r="O300" s="4">
        <f ca="1" t="shared" si="37"/>
        <v>51.49140299955288</v>
      </c>
      <c r="P300" s="7">
        <f ca="1" t="shared" si="38"/>
        <v>1530.3788387869354</v>
      </c>
      <c r="Q300" s="4">
        <f t="shared" si="39"/>
        <v>47.533587692319884</v>
      </c>
      <c r="R300" s="4"/>
      <c r="S300" s="4">
        <f t="shared" si="40"/>
        <v>48.11505950427412</v>
      </c>
      <c r="T300" s="4">
        <f t="shared" si="41"/>
        <v>3.3763434952787605</v>
      </c>
      <c r="U300" s="4"/>
      <c r="V300" s="4"/>
      <c r="W300" s="4"/>
      <c r="X300" s="4">
        <f t="shared" si="42"/>
        <v>49.51249534593639</v>
      </c>
      <c r="Y300" s="4">
        <f t="shared" si="43"/>
        <v>3.9578153072329982</v>
      </c>
    </row>
    <row r="301" spans="2:25" ht="12.75">
      <c r="B301" s="4">
        <f ca="1" t="shared" si="33"/>
        <v>61.64714480980771</v>
      </c>
      <c r="C301" s="4"/>
      <c r="D301" s="4">
        <f ca="1" t="shared" si="34"/>
        <v>65.72452335081122</v>
      </c>
      <c r="E301" s="7">
        <f ca="1" t="shared" si="35"/>
        <v>1922.2336717033327</v>
      </c>
      <c r="F301" s="4"/>
      <c r="G301" s="4"/>
      <c r="H301" s="4"/>
      <c r="I301" s="4"/>
      <c r="J301" s="4"/>
      <c r="K301" s="4"/>
      <c r="L301" s="4"/>
      <c r="M301" s="4">
        <f ca="1" t="shared" si="36"/>
        <v>60.73764780656557</v>
      </c>
      <c r="N301" s="4"/>
      <c r="O301" s="4">
        <f ca="1" t="shared" si="37"/>
        <v>62.34493966210606</v>
      </c>
      <c r="P301" s="7">
        <f ca="1" t="shared" si="38"/>
        <v>1694.5505268236877</v>
      </c>
      <c r="Q301" s="4">
        <f t="shared" si="39"/>
        <v>51.66370959149126</v>
      </c>
      <c r="R301" s="4"/>
      <c r="S301" s="4">
        <f t="shared" si="40"/>
        <v>52.33672879285481</v>
      </c>
      <c r="T301" s="4">
        <f t="shared" si="41"/>
        <v>10.00821086925125</v>
      </c>
      <c r="U301" s="4"/>
      <c r="V301" s="4"/>
      <c r="W301" s="4"/>
      <c r="X301" s="4">
        <f t="shared" si="42"/>
        <v>57.00432462679866</v>
      </c>
      <c r="Y301" s="4">
        <f t="shared" si="43"/>
        <v>10.681230070614795</v>
      </c>
    </row>
    <row r="302" spans="2:25" ht="12.75">
      <c r="B302" s="4">
        <f aca="true" ca="1" t="shared" si="44" ref="B302:B365">$B$33+$B$35*NORMINV(RAND(),0,1)</f>
        <v>41.646462616031386</v>
      </c>
      <c r="C302" s="4"/>
      <c r="D302" s="4">
        <f aca="true" ca="1" t="shared" si="45" ref="D302:D365">$D$33*B302+$D$35+$D$37*NORMINV(RAND(),0,1)</f>
        <v>37.96996787904479</v>
      </c>
      <c r="E302" s="7">
        <f aca="true" ca="1" t="shared" si="46" ref="E302:E365">$E$33*B302+$E$35+$E$37*NORMINV(RAND(),0,1)</f>
        <v>1579.0388459565008</v>
      </c>
      <c r="F302" s="4"/>
      <c r="G302" s="4"/>
      <c r="H302" s="4"/>
      <c r="I302" s="4"/>
      <c r="J302" s="4"/>
      <c r="K302" s="4"/>
      <c r="L302" s="4"/>
      <c r="M302" s="4">
        <f aca="true" ca="1" t="shared" si="47" ref="M302:M365">$B$33+$B$35*NORMINV(RAND(),0,1)</f>
        <v>53.22521128606121</v>
      </c>
      <c r="N302" s="4"/>
      <c r="O302" s="4">
        <f aca="true" ca="1" t="shared" si="48" ref="O302:O365">$D$33*M302+$D$35+$D$37*NORMINV(RAND(),0,1)</f>
        <v>56.504514661550246</v>
      </c>
      <c r="P302" s="7">
        <f aca="true" ca="1" t="shared" si="49" ref="P302:P365">$E$33*M302+$E$35+$E$37*NORMINV(RAND(),0,1)</f>
        <v>1624.2668668112385</v>
      </c>
      <c r="Q302" s="4">
        <f aca="true" t="shared" si="50" ref="Q302:Q365">$J$33*P302+$J$35</f>
        <v>49.895560120393974</v>
      </c>
      <c r="R302" s="4"/>
      <c r="S302" s="4">
        <f aca="true" t="shared" si="51" ref="S302:S365">$Q$33*Q302+$Q$35</f>
        <v>50.52938690271611</v>
      </c>
      <c r="T302" s="4">
        <f aca="true" t="shared" si="52" ref="T302:T365">O302-S302</f>
        <v>5.975127758834134</v>
      </c>
      <c r="U302" s="4"/>
      <c r="V302" s="4"/>
      <c r="W302" s="4"/>
      <c r="X302" s="4">
        <f aca="true" t="shared" si="53" ref="X302:X365">(O302+Q302)/2</f>
        <v>53.20003739097211</v>
      </c>
      <c r="Y302" s="4">
        <f aca="true" t="shared" si="54" ref="Y302:Y365">O302-Q302</f>
        <v>6.6089545411562725</v>
      </c>
    </row>
    <row r="303" spans="2:25" ht="12.75">
      <c r="B303" s="4">
        <f ca="1" t="shared" si="44"/>
        <v>47.54224663374481</v>
      </c>
      <c r="C303" s="4"/>
      <c r="D303" s="4">
        <f ca="1" t="shared" si="45"/>
        <v>46.54038413129821</v>
      </c>
      <c r="E303" s="7">
        <f ca="1" t="shared" si="46"/>
        <v>1412.8911234087675</v>
      </c>
      <c r="F303" s="4"/>
      <c r="G303" s="4"/>
      <c r="H303" s="4"/>
      <c r="I303" s="4"/>
      <c r="J303" s="4"/>
      <c r="K303" s="4"/>
      <c r="L303" s="4"/>
      <c r="M303" s="4">
        <f ca="1" t="shared" si="47"/>
        <v>22.801284631919412</v>
      </c>
      <c r="N303" s="4"/>
      <c r="O303" s="4">
        <f ca="1" t="shared" si="48"/>
        <v>17.875381230799803</v>
      </c>
      <c r="P303" s="7">
        <f ca="1" t="shared" si="49"/>
        <v>751.514396514891</v>
      </c>
      <c r="Q303" s="4">
        <f t="shared" si="50"/>
        <v>27.939435204873078</v>
      </c>
      <c r="R303" s="4"/>
      <c r="S303" s="4">
        <f t="shared" si="51"/>
        <v>28.086587267506232</v>
      </c>
      <c r="T303" s="4">
        <f t="shared" si="52"/>
        <v>-10.211206036706429</v>
      </c>
      <c r="U303" s="4"/>
      <c r="V303" s="4"/>
      <c r="W303" s="4"/>
      <c r="X303" s="4">
        <f t="shared" si="53"/>
        <v>22.90740821783644</v>
      </c>
      <c r="Y303" s="4">
        <f t="shared" si="54"/>
        <v>-10.064053974073275</v>
      </c>
    </row>
    <row r="304" spans="2:25" ht="12.75">
      <c r="B304" s="4">
        <f ca="1" t="shared" si="44"/>
        <v>38.806555805909625</v>
      </c>
      <c r="C304" s="4"/>
      <c r="D304" s="4">
        <f ca="1" t="shared" si="45"/>
        <v>38.59478824272833</v>
      </c>
      <c r="E304" s="7">
        <f ca="1" t="shared" si="46"/>
        <v>1006.3869552305503</v>
      </c>
      <c r="F304" s="4"/>
      <c r="G304" s="4"/>
      <c r="H304" s="4"/>
      <c r="I304" s="4"/>
      <c r="J304" s="4"/>
      <c r="K304" s="4"/>
      <c r="L304" s="4"/>
      <c r="M304" s="4">
        <f ca="1" t="shared" si="47"/>
        <v>38.643109157587126</v>
      </c>
      <c r="N304" s="4"/>
      <c r="O304" s="4">
        <f ca="1" t="shared" si="48"/>
        <v>39.82956086817383</v>
      </c>
      <c r="P304" s="7">
        <f ca="1" t="shared" si="49"/>
        <v>1550.961846662871</v>
      </c>
      <c r="Q304" s="4">
        <f t="shared" si="50"/>
        <v>48.051401284881514</v>
      </c>
      <c r="R304" s="4"/>
      <c r="S304" s="4">
        <f t="shared" si="51"/>
        <v>48.644350841017875</v>
      </c>
      <c r="T304" s="4">
        <f t="shared" si="52"/>
        <v>-8.814789972844046</v>
      </c>
      <c r="U304" s="4"/>
      <c r="V304" s="4"/>
      <c r="W304" s="4"/>
      <c r="X304" s="4">
        <f t="shared" si="53"/>
        <v>43.940481076527675</v>
      </c>
      <c r="Y304" s="4">
        <f t="shared" si="54"/>
        <v>-8.221840416707686</v>
      </c>
    </row>
    <row r="305" spans="2:25" ht="12.75">
      <c r="B305" s="4">
        <f ca="1" t="shared" si="44"/>
        <v>45.7154624255399</v>
      </c>
      <c r="C305" s="4"/>
      <c r="D305" s="4">
        <f ca="1" t="shared" si="45"/>
        <v>45.07623514174436</v>
      </c>
      <c r="E305" s="7">
        <f ca="1" t="shared" si="46"/>
        <v>1447.5022565475858</v>
      </c>
      <c r="F305" s="4"/>
      <c r="G305" s="4"/>
      <c r="H305" s="4"/>
      <c r="I305" s="4"/>
      <c r="J305" s="4"/>
      <c r="K305" s="4"/>
      <c r="L305" s="4"/>
      <c r="M305" s="4">
        <f ca="1" t="shared" si="47"/>
        <v>59.1548739359791</v>
      </c>
      <c r="N305" s="4"/>
      <c r="O305" s="4">
        <f ca="1" t="shared" si="48"/>
        <v>61.815357476695866</v>
      </c>
      <c r="P305" s="7">
        <f ca="1" t="shared" si="49"/>
        <v>1610.9219457442546</v>
      </c>
      <c r="Q305" s="4">
        <f t="shared" si="50"/>
        <v>49.55983749123318</v>
      </c>
      <c r="R305" s="4"/>
      <c r="S305" s="4">
        <f t="shared" si="51"/>
        <v>50.18622271831419</v>
      </c>
      <c r="T305" s="4">
        <f t="shared" si="52"/>
        <v>11.629134758381674</v>
      </c>
      <c r="U305" s="4"/>
      <c r="V305" s="4"/>
      <c r="W305" s="4"/>
      <c r="X305" s="4">
        <f t="shared" si="53"/>
        <v>55.687597483964524</v>
      </c>
      <c r="Y305" s="4">
        <f t="shared" si="54"/>
        <v>12.255519985462684</v>
      </c>
    </row>
    <row r="306" spans="2:25" ht="12.75">
      <c r="B306" s="4">
        <f ca="1" t="shared" si="44"/>
        <v>36.665707469147776</v>
      </c>
      <c r="C306" s="4"/>
      <c r="D306" s="4">
        <f ca="1" t="shared" si="45"/>
        <v>31.475464107358853</v>
      </c>
      <c r="E306" s="7">
        <f ca="1" t="shared" si="46"/>
        <v>1160.5863441156614</v>
      </c>
      <c r="F306" s="4"/>
      <c r="G306" s="4"/>
      <c r="H306" s="4"/>
      <c r="I306" s="4"/>
      <c r="J306" s="4"/>
      <c r="K306" s="4"/>
      <c r="L306" s="4"/>
      <c r="M306" s="4">
        <f ca="1" t="shared" si="47"/>
        <v>69.341484939533</v>
      </c>
      <c r="N306" s="4"/>
      <c r="O306" s="4">
        <f ca="1" t="shared" si="48"/>
        <v>68.92797610889116</v>
      </c>
      <c r="P306" s="7">
        <f ca="1" t="shared" si="49"/>
        <v>2266.644874715333</v>
      </c>
      <c r="Q306" s="4">
        <f t="shared" si="50"/>
        <v>66.0560778668939</v>
      </c>
      <c r="R306" s="4"/>
      <c r="S306" s="4">
        <f t="shared" si="51"/>
        <v>67.04811519295126</v>
      </c>
      <c r="T306" s="4">
        <f t="shared" si="52"/>
        <v>1.8798609159399007</v>
      </c>
      <c r="U306" s="4"/>
      <c r="V306" s="4"/>
      <c r="W306" s="4"/>
      <c r="X306" s="4">
        <f t="shared" si="53"/>
        <v>67.49202698789253</v>
      </c>
      <c r="Y306" s="4">
        <f t="shared" si="54"/>
        <v>2.8718982419972576</v>
      </c>
    </row>
    <row r="307" spans="2:25" ht="12.75">
      <c r="B307" s="4">
        <f ca="1" t="shared" si="44"/>
        <v>61.23404635273484</v>
      </c>
      <c r="C307" s="4"/>
      <c r="D307" s="4">
        <f ca="1" t="shared" si="45"/>
        <v>60.36508491030598</v>
      </c>
      <c r="E307" s="7">
        <f ca="1" t="shared" si="46"/>
        <v>1699.1603782248126</v>
      </c>
      <c r="F307" s="4"/>
      <c r="G307" s="4"/>
      <c r="H307" s="4"/>
      <c r="I307" s="4"/>
      <c r="J307" s="4"/>
      <c r="K307" s="4"/>
      <c r="L307" s="4"/>
      <c r="M307" s="4">
        <f ca="1" t="shared" si="47"/>
        <v>45.75482513536916</v>
      </c>
      <c r="N307" s="4"/>
      <c r="O307" s="4">
        <f ca="1" t="shared" si="48"/>
        <v>46.97135453211738</v>
      </c>
      <c r="P307" s="7">
        <f ca="1" t="shared" si="49"/>
        <v>1712.9129828694188</v>
      </c>
      <c r="Q307" s="4">
        <f t="shared" si="50"/>
        <v>52.125660021214976</v>
      </c>
      <c r="R307" s="4"/>
      <c r="S307" s="4">
        <f t="shared" si="51"/>
        <v>52.808918715966406</v>
      </c>
      <c r="T307" s="4">
        <f t="shared" si="52"/>
        <v>-5.837564183849025</v>
      </c>
      <c r="U307" s="4"/>
      <c r="V307" s="4"/>
      <c r="W307" s="4"/>
      <c r="X307" s="4">
        <f t="shared" si="53"/>
        <v>49.54850727666618</v>
      </c>
      <c r="Y307" s="4">
        <f t="shared" si="54"/>
        <v>-5.154305489097595</v>
      </c>
    </row>
    <row r="308" spans="2:25" ht="12.75">
      <c r="B308" s="4">
        <f ca="1" t="shared" si="44"/>
        <v>50.52668197637441</v>
      </c>
      <c r="C308" s="4"/>
      <c r="D308" s="4">
        <f ca="1" t="shared" si="45"/>
        <v>49.78885130128437</v>
      </c>
      <c r="E308" s="7">
        <f ca="1" t="shared" si="46"/>
        <v>1813.4871906480564</v>
      </c>
      <c r="F308" s="4"/>
      <c r="G308" s="4"/>
      <c r="H308" s="4"/>
      <c r="I308" s="4"/>
      <c r="J308" s="4"/>
      <c r="K308" s="4"/>
      <c r="L308" s="4"/>
      <c r="M308" s="4">
        <f ca="1" t="shared" si="47"/>
        <v>21.259508808157165</v>
      </c>
      <c r="N308" s="4"/>
      <c r="O308" s="4">
        <f ca="1" t="shared" si="48"/>
        <v>15.861557347376895</v>
      </c>
      <c r="P308" s="7">
        <f ca="1" t="shared" si="49"/>
        <v>643.4448763064198</v>
      </c>
      <c r="Q308" s="4">
        <f t="shared" si="50"/>
        <v>25.22069424908763</v>
      </c>
      <c r="R308" s="4"/>
      <c r="S308" s="4">
        <f t="shared" si="51"/>
        <v>25.307583287272944</v>
      </c>
      <c r="T308" s="4">
        <f t="shared" si="52"/>
        <v>-9.44602593989605</v>
      </c>
      <c r="U308" s="4"/>
      <c r="V308" s="4"/>
      <c r="W308" s="4"/>
      <c r="X308" s="4">
        <f t="shared" si="53"/>
        <v>20.54112579823226</v>
      </c>
      <c r="Y308" s="4">
        <f t="shared" si="54"/>
        <v>-9.359136901710734</v>
      </c>
    </row>
    <row r="309" spans="2:25" ht="12.75">
      <c r="B309" s="4">
        <f ca="1" t="shared" si="44"/>
        <v>57.92615805324738</v>
      </c>
      <c r="C309" s="4"/>
      <c r="D309" s="4">
        <f ca="1" t="shared" si="45"/>
        <v>57.45844461797876</v>
      </c>
      <c r="E309" s="7">
        <f ca="1" t="shared" si="46"/>
        <v>1793.775424013651</v>
      </c>
      <c r="F309" s="4"/>
      <c r="G309" s="4"/>
      <c r="H309" s="4"/>
      <c r="I309" s="4"/>
      <c r="J309" s="4"/>
      <c r="K309" s="4"/>
      <c r="L309" s="4"/>
      <c r="M309" s="4">
        <f ca="1" t="shared" si="47"/>
        <v>53.70743449366512</v>
      </c>
      <c r="N309" s="4"/>
      <c r="O309" s="4">
        <f ca="1" t="shared" si="48"/>
        <v>50.10099169452506</v>
      </c>
      <c r="P309" s="7">
        <f ca="1" t="shared" si="49"/>
        <v>1832.1132177680865</v>
      </c>
      <c r="Q309" s="4">
        <f t="shared" si="50"/>
        <v>55.124420078010814</v>
      </c>
      <c r="R309" s="4"/>
      <c r="S309" s="4">
        <f t="shared" si="51"/>
        <v>55.87414864008496</v>
      </c>
      <c r="T309" s="4">
        <f t="shared" si="52"/>
        <v>-5.773156945559904</v>
      </c>
      <c r="U309" s="4"/>
      <c r="V309" s="4"/>
      <c r="W309" s="4"/>
      <c r="X309" s="4">
        <f t="shared" si="53"/>
        <v>52.61270588626793</v>
      </c>
      <c r="Y309" s="4">
        <f t="shared" si="54"/>
        <v>-5.023428383485758</v>
      </c>
    </row>
    <row r="310" spans="2:25" ht="12.75">
      <c r="B310" s="4">
        <f ca="1" t="shared" si="44"/>
        <v>44.67597055403067</v>
      </c>
      <c r="C310" s="4"/>
      <c r="D310" s="4">
        <f ca="1" t="shared" si="45"/>
        <v>48.11781188076321</v>
      </c>
      <c r="E310" s="7">
        <f ca="1" t="shared" si="46"/>
        <v>1427.1444880040383</v>
      </c>
      <c r="F310" s="4"/>
      <c r="G310" s="4"/>
      <c r="H310" s="4"/>
      <c r="I310" s="4"/>
      <c r="J310" s="4"/>
      <c r="K310" s="4"/>
      <c r="L310" s="4"/>
      <c r="M310" s="4">
        <f ca="1" t="shared" si="47"/>
        <v>39.994424184682416</v>
      </c>
      <c r="N310" s="4"/>
      <c r="O310" s="4">
        <f ca="1" t="shared" si="48"/>
        <v>37.52484379758688</v>
      </c>
      <c r="P310" s="7">
        <f ca="1" t="shared" si="49"/>
        <v>1247.8505083715395</v>
      </c>
      <c r="Q310" s="4">
        <f t="shared" si="50"/>
        <v>40.42592827467577</v>
      </c>
      <c r="R310" s="4"/>
      <c r="S310" s="4">
        <f t="shared" si="51"/>
        <v>40.84985324409581</v>
      </c>
      <c r="T310" s="4">
        <f t="shared" si="52"/>
        <v>-3.325009446508929</v>
      </c>
      <c r="U310" s="4"/>
      <c r="V310" s="4"/>
      <c r="W310" s="4"/>
      <c r="X310" s="4">
        <f t="shared" si="53"/>
        <v>38.975386036131326</v>
      </c>
      <c r="Y310" s="4">
        <f t="shared" si="54"/>
        <v>-2.9010844770888866</v>
      </c>
    </row>
    <row r="311" spans="2:25" ht="12.75">
      <c r="B311" s="4">
        <f ca="1" t="shared" si="44"/>
        <v>45.70043458087208</v>
      </c>
      <c r="C311" s="4"/>
      <c r="D311" s="4">
        <f ca="1" t="shared" si="45"/>
        <v>42.274057785614346</v>
      </c>
      <c r="E311" s="7">
        <f ca="1" t="shared" si="46"/>
        <v>1515.1373455717307</v>
      </c>
      <c r="F311" s="4"/>
      <c r="G311" s="4"/>
      <c r="H311" s="4"/>
      <c r="I311" s="4"/>
      <c r="J311" s="4"/>
      <c r="K311" s="4"/>
      <c r="L311" s="4"/>
      <c r="M311" s="4">
        <f ca="1" t="shared" si="47"/>
        <v>49.02340636260662</v>
      </c>
      <c r="N311" s="4"/>
      <c r="O311" s="4">
        <f ca="1" t="shared" si="48"/>
        <v>50.228478098751474</v>
      </c>
      <c r="P311" s="7">
        <f ca="1" t="shared" si="49"/>
        <v>1688.668739534165</v>
      </c>
      <c r="Q311" s="4">
        <f t="shared" si="50"/>
        <v>51.515739507360266</v>
      </c>
      <c r="R311" s="4"/>
      <c r="S311" s="4">
        <f t="shared" si="51"/>
        <v>52.185478835818465</v>
      </c>
      <c r="T311" s="4">
        <f t="shared" si="52"/>
        <v>-1.9570007370669913</v>
      </c>
      <c r="U311" s="4"/>
      <c r="V311" s="4"/>
      <c r="W311" s="4"/>
      <c r="X311" s="4">
        <f t="shared" si="53"/>
        <v>50.872108803055866</v>
      </c>
      <c r="Y311" s="4">
        <f t="shared" si="54"/>
        <v>-1.2872614086087921</v>
      </c>
    </row>
    <row r="312" spans="2:25" ht="12.75">
      <c r="B312" s="4">
        <f ca="1" t="shared" si="44"/>
        <v>51.35318151047762</v>
      </c>
      <c r="C312" s="4"/>
      <c r="D312" s="4">
        <f ca="1" t="shared" si="45"/>
        <v>53.94244874046855</v>
      </c>
      <c r="E312" s="7">
        <f ca="1" t="shared" si="46"/>
        <v>1431.1362095787158</v>
      </c>
      <c r="F312" s="4"/>
      <c r="G312" s="4"/>
      <c r="H312" s="4"/>
      <c r="I312" s="4"/>
      <c r="J312" s="4"/>
      <c r="K312" s="4"/>
      <c r="L312" s="4"/>
      <c r="M312" s="4">
        <f ca="1" t="shared" si="47"/>
        <v>39.97024425300179</v>
      </c>
      <c r="N312" s="4"/>
      <c r="O312" s="4">
        <f ca="1" t="shared" si="48"/>
        <v>42.38704625587991</v>
      </c>
      <c r="P312" s="7">
        <f ca="1" t="shared" si="49"/>
        <v>1062.7803808990552</v>
      </c>
      <c r="Q312" s="4">
        <f t="shared" si="50"/>
        <v>35.77005736601197</v>
      </c>
      <c r="R312" s="4"/>
      <c r="S312" s="4">
        <f t="shared" si="51"/>
        <v>36.0907813071039</v>
      </c>
      <c r="T312" s="4">
        <f t="shared" si="52"/>
        <v>6.296264948776006</v>
      </c>
      <c r="U312" s="4"/>
      <c r="V312" s="4"/>
      <c r="W312" s="4"/>
      <c r="X312" s="4">
        <f t="shared" si="53"/>
        <v>39.07855181094594</v>
      </c>
      <c r="Y312" s="4">
        <f t="shared" si="54"/>
        <v>6.61698888986794</v>
      </c>
    </row>
    <row r="313" spans="2:25" ht="12.75">
      <c r="B313" s="4">
        <f ca="1" t="shared" si="44"/>
        <v>50.10559727478561</v>
      </c>
      <c r="C313" s="4"/>
      <c r="D313" s="4">
        <f ca="1" t="shared" si="45"/>
        <v>50.381615409628736</v>
      </c>
      <c r="E313" s="7">
        <f ca="1" t="shared" si="46"/>
        <v>1668.1415986717454</v>
      </c>
      <c r="F313" s="4"/>
      <c r="G313" s="4"/>
      <c r="H313" s="4"/>
      <c r="I313" s="4"/>
      <c r="J313" s="4"/>
      <c r="K313" s="4"/>
      <c r="L313" s="4"/>
      <c r="M313" s="4">
        <f ca="1" t="shared" si="47"/>
        <v>49.30208722064673</v>
      </c>
      <c r="N313" s="4"/>
      <c r="O313" s="4">
        <f ca="1" t="shared" si="48"/>
        <v>49.08246916199791</v>
      </c>
      <c r="P313" s="7">
        <f ca="1" t="shared" si="49"/>
        <v>1465.3876930681881</v>
      </c>
      <c r="Q313" s="4">
        <f t="shared" si="50"/>
        <v>45.898583768104</v>
      </c>
      <c r="R313" s="4"/>
      <c r="S313" s="4">
        <f t="shared" si="51"/>
        <v>46.4438144364334</v>
      </c>
      <c r="T313" s="4">
        <f t="shared" si="52"/>
        <v>2.638654725564514</v>
      </c>
      <c r="U313" s="4"/>
      <c r="V313" s="4"/>
      <c r="W313" s="4"/>
      <c r="X313" s="4">
        <f t="shared" si="53"/>
        <v>47.490526465050955</v>
      </c>
      <c r="Y313" s="4">
        <f t="shared" si="54"/>
        <v>3.1838853938939167</v>
      </c>
    </row>
    <row r="314" spans="2:25" ht="12.75">
      <c r="B314" s="4">
        <f ca="1" t="shared" si="44"/>
        <v>56.2552579814068</v>
      </c>
      <c r="C314" s="4"/>
      <c r="D314" s="4">
        <f ca="1" t="shared" si="45"/>
        <v>57.54339733026083</v>
      </c>
      <c r="E314" s="7">
        <f ca="1" t="shared" si="46"/>
        <v>1792.6458291428025</v>
      </c>
      <c r="F314" s="4"/>
      <c r="G314" s="4"/>
      <c r="H314" s="4"/>
      <c r="I314" s="4"/>
      <c r="J314" s="4"/>
      <c r="K314" s="4"/>
      <c r="L314" s="4"/>
      <c r="M314" s="4">
        <f ca="1" t="shared" si="47"/>
        <v>36.21886424887042</v>
      </c>
      <c r="N314" s="4"/>
      <c r="O314" s="4">
        <f ca="1" t="shared" si="48"/>
        <v>39.473239036780726</v>
      </c>
      <c r="P314" s="7">
        <f ca="1" t="shared" si="49"/>
        <v>1193.9985989241666</v>
      </c>
      <c r="Q314" s="4">
        <f t="shared" si="50"/>
        <v>39.071157831729494</v>
      </c>
      <c r="R314" s="4"/>
      <c r="S314" s="4">
        <f t="shared" si="51"/>
        <v>39.46505325230607</v>
      </c>
      <c r="T314" s="4">
        <f t="shared" si="52"/>
        <v>0.008185784474655122</v>
      </c>
      <c r="U314" s="4"/>
      <c r="V314" s="4"/>
      <c r="W314" s="4"/>
      <c r="X314" s="4">
        <f t="shared" si="53"/>
        <v>39.27219843425511</v>
      </c>
      <c r="Y314" s="4">
        <f t="shared" si="54"/>
        <v>0.4020812050512319</v>
      </c>
    </row>
    <row r="315" spans="2:25" ht="12.75">
      <c r="B315" s="4">
        <f ca="1" t="shared" si="44"/>
        <v>58.00952756469951</v>
      </c>
      <c r="C315" s="4"/>
      <c r="D315" s="4">
        <f ca="1" t="shared" si="45"/>
        <v>56.09490804476392</v>
      </c>
      <c r="E315" s="7">
        <f ca="1" t="shared" si="46"/>
        <v>1799.210892942987</v>
      </c>
      <c r="F315" s="4"/>
      <c r="G315" s="4"/>
      <c r="H315" s="4"/>
      <c r="I315" s="4"/>
      <c r="J315" s="4"/>
      <c r="K315" s="4"/>
      <c r="L315" s="4"/>
      <c r="M315" s="4">
        <f ca="1" t="shared" si="47"/>
        <v>24.150157266447817</v>
      </c>
      <c r="N315" s="4"/>
      <c r="O315" s="4">
        <f ca="1" t="shared" si="48"/>
        <v>27.078137092021542</v>
      </c>
      <c r="P315" s="7">
        <f ca="1" t="shared" si="49"/>
        <v>859.38214011206</v>
      </c>
      <c r="Q315" s="4">
        <f t="shared" si="50"/>
        <v>30.653099999165363</v>
      </c>
      <c r="R315" s="4"/>
      <c r="S315" s="4">
        <f t="shared" si="51"/>
        <v>30.860402569147766</v>
      </c>
      <c r="T315" s="4">
        <f t="shared" si="52"/>
        <v>-3.7822654771262236</v>
      </c>
      <c r="U315" s="4"/>
      <c r="V315" s="4"/>
      <c r="W315" s="4"/>
      <c r="X315" s="4">
        <f t="shared" si="53"/>
        <v>28.865618545593453</v>
      </c>
      <c r="Y315" s="4">
        <f t="shared" si="54"/>
        <v>-3.5749629071438207</v>
      </c>
    </row>
    <row r="316" spans="2:25" ht="12.75">
      <c r="B316" s="4">
        <f ca="1" t="shared" si="44"/>
        <v>30.63289158704729</v>
      </c>
      <c r="C316" s="4"/>
      <c r="D316" s="4">
        <f ca="1" t="shared" si="45"/>
        <v>30.08828823098623</v>
      </c>
      <c r="E316" s="7">
        <f ca="1" t="shared" si="46"/>
        <v>1108.142464015822</v>
      </c>
      <c r="F316" s="4"/>
      <c r="G316" s="4"/>
      <c r="H316" s="4"/>
      <c r="I316" s="4"/>
      <c r="J316" s="4"/>
      <c r="K316" s="4"/>
      <c r="L316" s="4"/>
      <c r="M316" s="4">
        <f ca="1" t="shared" si="47"/>
        <v>44.06301346360874</v>
      </c>
      <c r="N316" s="4"/>
      <c r="O316" s="4">
        <f ca="1" t="shared" si="48"/>
        <v>45.54973938127452</v>
      </c>
      <c r="P316" s="7">
        <f ca="1" t="shared" si="49"/>
        <v>1430.5126115008352</v>
      </c>
      <c r="Q316" s="4">
        <f t="shared" si="50"/>
        <v>45.02121971197961</v>
      </c>
      <c r="R316" s="4"/>
      <c r="S316" s="4">
        <f t="shared" si="51"/>
        <v>45.547002918258116</v>
      </c>
      <c r="T316" s="4">
        <f t="shared" si="52"/>
        <v>0.0027364630164044</v>
      </c>
      <c r="U316" s="4"/>
      <c r="V316" s="4"/>
      <c r="W316" s="4"/>
      <c r="X316" s="4">
        <f t="shared" si="53"/>
        <v>45.285479546627066</v>
      </c>
      <c r="Y316" s="4">
        <f t="shared" si="54"/>
        <v>0.5285196692949086</v>
      </c>
    </row>
    <row r="317" spans="2:25" ht="12.75">
      <c r="B317" s="4">
        <f ca="1" t="shared" si="44"/>
        <v>44.79785199640592</v>
      </c>
      <c r="C317" s="4"/>
      <c r="D317" s="4">
        <f ca="1" t="shared" si="45"/>
        <v>46.52200908126646</v>
      </c>
      <c r="E317" s="7">
        <f ca="1" t="shared" si="46"/>
        <v>1204.2713984938396</v>
      </c>
      <c r="F317" s="4"/>
      <c r="G317" s="4"/>
      <c r="H317" s="4"/>
      <c r="I317" s="4"/>
      <c r="J317" s="4"/>
      <c r="K317" s="4"/>
      <c r="L317" s="4"/>
      <c r="M317" s="4">
        <f ca="1" t="shared" si="47"/>
        <v>58.70052311634937</v>
      </c>
      <c r="N317" s="4"/>
      <c r="O317" s="4">
        <f ca="1" t="shared" si="48"/>
        <v>59.826664252353886</v>
      </c>
      <c r="P317" s="7">
        <f ca="1" t="shared" si="49"/>
        <v>1949.0678421606283</v>
      </c>
      <c r="Q317" s="4">
        <f t="shared" si="50"/>
        <v>58.06668656250273</v>
      </c>
      <c r="R317" s="4"/>
      <c r="S317" s="4">
        <f t="shared" si="51"/>
        <v>58.88163276758537</v>
      </c>
      <c r="T317" s="4">
        <f t="shared" si="52"/>
        <v>0.9450314847685135</v>
      </c>
      <c r="U317" s="4"/>
      <c r="V317" s="4"/>
      <c r="W317" s="4"/>
      <c r="X317" s="4">
        <f t="shared" si="53"/>
        <v>58.94667540742831</v>
      </c>
      <c r="Y317" s="4">
        <f t="shared" si="54"/>
        <v>1.759977689851155</v>
      </c>
    </row>
    <row r="318" spans="2:25" ht="12.75">
      <c r="B318" s="4">
        <f ca="1" t="shared" si="44"/>
        <v>47.23043233848887</v>
      </c>
      <c r="C318" s="4"/>
      <c r="D318" s="4">
        <f ca="1" t="shared" si="45"/>
        <v>45.44110149698368</v>
      </c>
      <c r="E318" s="7">
        <f ca="1" t="shared" si="46"/>
        <v>1525.326830706904</v>
      </c>
      <c r="F318" s="4"/>
      <c r="G318" s="4"/>
      <c r="H318" s="4"/>
      <c r="I318" s="4"/>
      <c r="J318" s="4"/>
      <c r="K318" s="4"/>
      <c r="L318" s="4"/>
      <c r="M318" s="4">
        <f ca="1" t="shared" si="47"/>
        <v>54.42138326533222</v>
      </c>
      <c r="N318" s="4"/>
      <c r="O318" s="4">
        <f ca="1" t="shared" si="48"/>
        <v>45.635736741440454</v>
      </c>
      <c r="P318" s="7">
        <f ca="1" t="shared" si="49"/>
        <v>1657.1205158522305</v>
      </c>
      <c r="Q318" s="4">
        <f t="shared" si="50"/>
        <v>50.72207032440379</v>
      </c>
      <c r="R318" s="4"/>
      <c r="S318" s="4">
        <f t="shared" si="51"/>
        <v>51.374217353281466</v>
      </c>
      <c r="T318" s="4">
        <f t="shared" si="52"/>
        <v>-5.7384806118410125</v>
      </c>
      <c r="U318" s="4"/>
      <c r="V318" s="4"/>
      <c r="W318" s="4"/>
      <c r="X318" s="4">
        <f t="shared" si="53"/>
        <v>48.17890353292212</v>
      </c>
      <c r="Y318" s="4">
        <f t="shared" si="54"/>
        <v>-5.086333582963334</v>
      </c>
    </row>
    <row r="319" spans="2:25" ht="12.75">
      <c r="B319" s="4">
        <f ca="1" t="shared" si="44"/>
        <v>43.24692148254494</v>
      </c>
      <c r="C319" s="4"/>
      <c r="D319" s="4">
        <f ca="1" t="shared" si="45"/>
        <v>42.30950115893265</v>
      </c>
      <c r="E319" s="7">
        <f ca="1" t="shared" si="46"/>
        <v>1393.086972770709</v>
      </c>
      <c r="F319" s="4"/>
      <c r="G319" s="4"/>
      <c r="H319" s="4"/>
      <c r="I319" s="4"/>
      <c r="J319" s="4"/>
      <c r="K319" s="4"/>
      <c r="L319" s="4"/>
      <c r="M319" s="4">
        <f ca="1" t="shared" si="47"/>
        <v>69.64440000924249</v>
      </c>
      <c r="N319" s="4"/>
      <c r="O319" s="4">
        <f ca="1" t="shared" si="48"/>
        <v>65.95079286473283</v>
      </c>
      <c r="P319" s="7">
        <f ca="1" t="shared" si="49"/>
        <v>2181.1951283831504</v>
      </c>
      <c r="Q319" s="4">
        <f t="shared" si="50"/>
        <v>63.90639010510284</v>
      </c>
      <c r="R319" s="4"/>
      <c r="S319" s="4">
        <f t="shared" si="51"/>
        <v>64.85077791682585</v>
      </c>
      <c r="T319" s="4">
        <f t="shared" si="52"/>
        <v>1.1000149479069847</v>
      </c>
      <c r="U319" s="4"/>
      <c r="V319" s="4"/>
      <c r="W319" s="4"/>
      <c r="X319" s="4">
        <f t="shared" si="53"/>
        <v>64.92859148491783</v>
      </c>
      <c r="Y319" s="4">
        <f t="shared" si="54"/>
        <v>2.044402759629996</v>
      </c>
    </row>
    <row r="320" spans="2:25" ht="12.75">
      <c r="B320" s="4">
        <f ca="1" t="shared" si="44"/>
        <v>30.983697754232857</v>
      </c>
      <c r="C320" s="4"/>
      <c r="D320" s="4">
        <f ca="1" t="shared" si="45"/>
        <v>37.67488873963295</v>
      </c>
      <c r="E320" s="7">
        <f ca="1" t="shared" si="46"/>
        <v>741.9884120621571</v>
      </c>
      <c r="F320" s="4"/>
      <c r="G320" s="4"/>
      <c r="H320" s="4"/>
      <c r="I320" s="4"/>
      <c r="J320" s="4"/>
      <c r="K320" s="4"/>
      <c r="L320" s="4"/>
      <c r="M320" s="4">
        <f ca="1" t="shared" si="47"/>
        <v>67.81713904063864</v>
      </c>
      <c r="N320" s="4"/>
      <c r="O320" s="4">
        <f ca="1" t="shared" si="48"/>
        <v>71.56463009933596</v>
      </c>
      <c r="P320" s="7">
        <f ca="1" t="shared" si="49"/>
        <v>2287.0267529566163</v>
      </c>
      <c r="Q320" s="4">
        <f t="shared" si="50"/>
        <v>66.56883157416968</v>
      </c>
      <c r="R320" s="4"/>
      <c r="S320" s="4">
        <f t="shared" si="51"/>
        <v>67.57223448808546</v>
      </c>
      <c r="T320" s="4">
        <f t="shared" si="52"/>
        <v>3.992395611250501</v>
      </c>
      <c r="U320" s="4"/>
      <c r="V320" s="4"/>
      <c r="W320" s="4"/>
      <c r="X320" s="4">
        <f t="shared" si="53"/>
        <v>69.06673083675281</v>
      </c>
      <c r="Y320" s="4">
        <f t="shared" si="54"/>
        <v>4.995798525166279</v>
      </c>
    </row>
    <row r="321" spans="2:25" ht="12.75">
      <c r="B321" s="4">
        <f ca="1" t="shared" si="44"/>
        <v>67.29416861232895</v>
      </c>
      <c r="C321" s="4"/>
      <c r="D321" s="4">
        <f ca="1" t="shared" si="45"/>
        <v>67.76940046254958</v>
      </c>
      <c r="E321" s="7">
        <f ca="1" t="shared" si="46"/>
        <v>2097.772969300423</v>
      </c>
      <c r="F321" s="4"/>
      <c r="G321" s="4"/>
      <c r="H321" s="4"/>
      <c r="I321" s="4"/>
      <c r="J321" s="4"/>
      <c r="K321" s="4"/>
      <c r="L321" s="4"/>
      <c r="M321" s="4">
        <f ca="1" t="shared" si="47"/>
        <v>34.937361432694246</v>
      </c>
      <c r="N321" s="4"/>
      <c r="O321" s="4">
        <f ca="1" t="shared" si="48"/>
        <v>31.203205159225533</v>
      </c>
      <c r="P321" s="7">
        <f ca="1" t="shared" si="49"/>
        <v>1386.2090732317324</v>
      </c>
      <c r="Q321" s="4">
        <f t="shared" si="50"/>
        <v>43.906660826679996</v>
      </c>
      <c r="R321" s="4"/>
      <c r="S321" s="4">
        <f t="shared" si="51"/>
        <v>44.40773896158697</v>
      </c>
      <c r="T321" s="4">
        <f t="shared" si="52"/>
        <v>-13.20453380236144</v>
      </c>
      <c r="U321" s="4"/>
      <c r="V321" s="4"/>
      <c r="W321" s="4"/>
      <c r="X321" s="4">
        <f t="shared" si="53"/>
        <v>37.554932992952764</v>
      </c>
      <c r="Y321" s="4">
        <f t="shared" si="54"/>
        <v>-12.703455667454463</v>
      </c>
    </row>
    <row r="322" spans="2:25" ht="12.75">
      <c r="B322" s="4">
        <f ca="1" t="shared" si="44"/>
        <v>60.04405709921842</v>
      </c>
      <c r="C322" s="4"/>
      <c r="D322" s="4">
        <f ca="1" t="shared" si="45"/>
        <v>62.93304090270702</v>
      </c>
      <c r="E322" s="7">
        <f ca="1" t="shared" si="46"/>
        <v>1589.3416508211053</v>
      </c>
      <c r="F322" s="4"/>
      <c r="G322" s="4"/>
      <c r="H322" s="4"/>
      <c r="I322" s="4"/>
      <c r="J322" s="4"/>
      <c r="K322" s="4"/>
      <c r="L322" s="4"/>
      <c r="M322" s="4">
        <f ca="1" t="shared" si="47"/>
        <v>43.300805876450106</v>
      </c>
      <c r="N322" s="4"/>
      <c r="O322" s="4">
        <f ca="1" t="shared" si="48"/>
        <v>43.92817991771944</v>
      </c>
      <c r="P322" s="7">
        <f ca="1" t="shared" si="49"/>
        <v>1326.9028350034864</v>
      </c>
      <c r="Q322" s="4">
        <f t="shared" si="50"/>
        <v>42.414674015841335</v>
      </c>
      <c r="R322" s="4"/>
      <c r="S322" s="4">
        <f t="shared" si="51"/>
        <v>42.882681093549536</v>
      </c>
      <c r="T322" s="4">
        <f t="shared" si="52"/>
        <v>1.0454988241699041</v>
      </c>
      <c r="U322" s="4"/>
      <c r="V322" s="4"/>
      <c r="W322" s="4"/>
      <c r="X322" s="4">
        <f t="shared" si="53"/>
        <v>43.17142696678039</v>
      </c>
      <c r="Y322" s="4">
        <f t="shared" si="54"/>
        <v>1.513505901878105</v>
      </c>
    </row>
    <row r="323" spans="2:25" ht="12.75">
      <c r="B323" s="4">
        <f ca="1" t="shared" si="44"/>
        <v>49.739186570796605</v>
      </c>
      <c r="C323" s="4"/>
      <c r="D323" s="4">
        <f ca="1" t="shared" si="45"/>
        <v>46.07243139701687</v>
      </c>
      <c r="E323" s="7">
        <f ca="1" t="shared" si="46"/>
        <v>1590.9280423195596</v>
      </c>
      <c r="F323" s="4"/>
      <c r="G323" s="4"/>
      <c r="H323" s="4"/>
      <c r="I323" s="4"/>
      <c r="J323" s="4"/>
      <c r="K323" s="4"/>
      <c r="L323" s="4"/>
      <c r="M323" s="4">
        <f ca="1" t="shared" si="47"/>
        <v>35.41258730818327</v>
      </c>
      <c r="N323" s="4"/>
      <c r="O323" s="4">
        <f ca="1" t="shared" si="48"/>
        <v>38.65926806318775</v>
      </c>
      <c r="P323" s="7">
        <f ca="1" t="shared" si="49"/>
        <v>1251.434334398184</v>
      </c>
      <c r="Q323" s="4">
        <f t="shared" si="50"/>
        <v>40.51608778105882</v>
      </c>
      <c r="R323" s="4"/>
      <c r="S323" s="4">
        <f t="shared" si="51"/>
        <v>40.94201120661195</v>
      </c>
      <c r="T323" s="4">
        <f t="shared" si="52"/>
        <v>-2.2827431434241987</v>
      </c>
      <c r="U323" s="4"/>
      <c r="V323" s="4"/>
      <c r="W323" s="4"/>
      <c r="X323" s="4">
        <f t="shared" si="53"/>
        <v>39.58767792212329</v>
      </c>
      <c r="Y323" s="4">
        <f t="shared" si="54"/>
        <v>-1.856819717871069</v>
      </c>
    </row>
    <row r="324" spans="2:25" ht="12.75">
      <c r="B324" s="4">
        <f ca="1" t="shared" si="44"/>
        <v>48.033593326549294</v>
      </c>
      <c r="C324" s="4"/>
      <c r="D324" s="4">
        <f ca="1" t="shared" si="45"/>
        <v>46.603927728201995</v>
      </c>
      <c r="E324" s="7">
        <f ca="1" t="shared" si="46"/>
        <v>1419.452199283201</v>
      </c>
      <c r="F324" s="4"/>
      <c r="G324" s="4"/>
      <c r="H324" s="4"/>
      <c r="I324" s="4"/>
      <c r="J324" s="4"/>
      <c r="K324" s="4"/>
      <c r="L324" s="4"/>
      <c r="M324" s="4">
        <f ca="1" t="shared" si="47"/>
        <v>47.92223256661109</v>
      </c>
      <c r="N324" s="4"/>
      <c r="O324" s="4">
        <f ca="1" t="shared" si="48"/>
        <v>44.91475394897837</v>
      </c>
      <c r="P324" s="7">
        <f ca="1" t="shared" si="49"/>
        <v>1473.2720048676497</v>
      </c>
      <c r="Q324" s="4">
        <f t="shared" si="50"/>
        <v>46.09693202907553</v>
      </c>
      <c r="R324" s="4"/>
      <c r="S324" s="4">
        <f t="shared" si="51"/>
        <v>46.646559242090326</v>
      </c>
      <c r="T324" s="4">
        <f t="shared" si="52"/>
        <v>-1.7318052931119539</v>
      </c>
      <c r="U324" s="4"/>
      <c r="V324" s="4"/>
      <c r="W324" s="4"/>
      <c r="X324" s="4">
        <f t="shared" si="53"/>
        <v>45.50584298902695</v>
      </c>
      <c r="Y324" s="4">
        <f t="shared" si="54"/>
        <v>-1.1821780800971595</v>
      </c>
    </row>
    <row r="325" spans="2:25" ht="12.75">
      <c r="B325" s="4">
        <f ca="1" t="shared" si="44"/>
        <v>66.05537830575264</v>
      </c>
      <c r="C325" s="4"/>
      <c r="D325" s="4">
        <f ca="1" t="shared" si="45"/>
        <v>66.18838928593374</v>
      </c>
      <c r="E325" s="7">
        <f ca="1" t="shared" si="46"/>
        <v>1950.4710679313373</v>
      </c>
      <c r="F325" s="4"/>
      <c r="G325" s="4"/>
      <c r="H325" s="4"/>
      <c r="I325" s="4"/>
      <c r="J325" s="4"/>
      <c r="K325" s="4"/>
      <c r="L325" s="4"/>
      <c r="M325" s="4">
        <f ca="1" t="shared" si="47"/>
        <v>48.29997068037712</v>
      </c>
      <c r="N325" s="4"/>
      <c r="O325" s="4">
        <f ca="1" t="shared" si="48"/>
        <v>50.86046367335459</v>
      </c>
      <c r="P325" s="7">
        <f ca="1" t="shared" si="49"/>
        <v>1756.0512181077074</v>
      </c>
      <c r="Q325" s="4">
        <f t="shared" si="50"/>
        <v>53.21090298959682</v>
      </c>
      <c r="R325" s="4"/>
      <c r="S325" s="4">
        <f t="shared" si="51"/>
        <v>53.918216945441166</v>
      </c>
      <c r="T325" s="4">
        <f t="shared" si="52"/>
        <v>-3.057753272086579</v>
      </c>
      <c r="U325" s="4"/>
      <c r="V325" s="4"/>
      <c r="W325" s="4"/>
      <c r="X325" s="4">
        <f t="shared" si="53"/>
        <v>52.0356833314757</v>
      </c>
      <c r="Y325" s="4">
        <f t="shared" si="54"/>
        <v>-2.3504393162422303</v>
      </c>
    </row>
    <row r="326" spans="2:25" ht="12.75">
      <c r="B326" s="4">
        <f ca="1" t="shared" si="44"/>
        <v>45.61508882618234</v>
      </c>
      <c r="C326" s="4"/>
      <c r="D326" s="4">
        <f ca="1" t="shared" si="45"/>
        <v>48.14364774140049</v>
      </c>
      <c r="E326" s="7">
        <f ca="1" t="shared" si="46"/>
        <v>1560.0688722794935</v>
      </c>
      <c r="F326" s="4"/>
      <c r="G326" s="4"/>
      <c r="H326" s="4"/>
      <c r="I326" s="4"/>
      <c r="J326" s="4"/>
      <c r="K326" s="4"/>
      <c r="L326" s="4"/>
      <c r="M326" s="4">
        <f ca="1" t="shared" si="47"/>
        <v>50.08858915938056</v>
      </c>
      <c r="N326" s="4"/>
      <c r="O326" s="4">
        <f ca="1" t="shared" si="48"/>
        <v>49.411887574405945</v>
      </c>
      <c r="P326" s="7">
        <f ca="1" t="shared" si="49"/>
        <v>1450.5483223118576</v>
      </c>
      <c r="Q326" s="4">
        <f t="shared" si="50"/>
        <v>45.52526476978241</v>
      </c>
      <c r="R326" s="4"/>
      <c r="S326" s="4">
        <f t="shared" si="51"/>
        <v>46.062220529877244</v>
      </c>
      <c r="T326" s="4">
        <f t="shared" si="52"/>
        <v>3.349667044528701</v>
      </c>
      <c r="U326" s="4"/>
      <c r="V326" s="4"/>
      <c r="W326" s="4"/>
      <c r="X326" s="4">
        <f t="shared" si="53"/>
        <v>47.468576172094174</v>
      </c>
      <c r="Y326" s="4">
        <f t="shared" si="54"/>
        <v>3.886622804623535</v>
      </c>
    </row>
    <row r="327" spans="2:25" ht="12.75">
      <c r="B327" s="4">
        <f ca="1" t="shared" si="44"/>
        <v>46.59755728100197</v>
      </c>
      <c r="C327" s="4"/>
      <c r="D327" s="4">
        <f ca="1" t="shared" si="45"/>
        <v>49.7431234627492</v>
      </c>
      <c r="E327" s="7">
        <f ca="1" t="shared" si="46"/>
        <v>1568.063591170699</v>
      </c>
      <c r="F327" s="4"/>
      <c r="G327" s="4"/>
      <c r="H327" s="4"/>
      <c r="I327" s="4"/>
      <c r="J327" s="4"/>
      <c r="K327" s="4"/>
      <c r="L327" s="4"/>
      <c r="M327" s="4">
        <f ca="1" t="shared" si="47"/>
        <v>45.83529051737408</v>
      </c>
      <c r="N327" s="4"/>
      <c r="O327" s="4">
        <f ca="1" t="shared" si="48"/>
        <v>47.17580894493531</v>
      </c>
      <c r="P327" s="7">
        <f ca="1" t="shared" si="49"/>
        <v>1150.3492956386149</v>
      </c>
      <c r="Q327" s="4">
        <f t="shared" si="50"/>
        <v>37.97305775406646</v>
      </c>
      <c r="R327" s="4"/>
      <c r="S327" s="4">
        <f t="shared" si="51"/>
        <v>38.34261292564449</v>
      </c>
      <c r="T327" s="4">
        <f t="shared" si="52"/>
        <v>8.833196019290824</v>
      </c>
      <c r="U327" s="4"/>
      <c r="V327" s="4"/>
      <c r="W327" s="4"/>
      <c r="X327" s="4">
        <f t="shared" si="53"/>
        <v>42.574433349500886</v>
      </c>
      <c r="Y327" s="4">
        <f t="shared" si="54"/>
        <v>9.202751190868852</v>
      </c>
    </row>
    <row r="328" spans="2:25" ht="12.75">
      <c r="B328" s="4">
        <f ca="1" t="shared" si="44"/>
        <v>52.25999917961354</v>
      </c>
      <c r="C328" s="4"/>
      <c r="D328" s="4">
        <f ca="1" t="shared" si="45"/>
        <v>51.70790101450358</v>
      </c>
      <c r="E328" s="7">
        <f ca="1" t="shared" si="46"/>
        <v>1331.414482010286</v>
      </c>
      <c r="F328" s="4"/>
      <c r="G328" s="4"/>
      <c r="H328" s="4"/>
      <c r="I328" s="4"/>
      <c r="J328" s="4"/>
      <c r="K328" s="4"/>
      <c r="L328" s="4"/>
      <c r="M328" s="4">
        <f ca="1" t="shared" si="47"/>
        <v>65.14331939585537</v>
      </c>
      <c r="N328" s="4"/>
      <c r="O328" s="4">
        <f ca="1" t="shared" si="48"/>
        <v>66.70385091939687</v>
      </c>
      <c r="P328" s="7">
        <f ca="1" t="shared" si="49"/>
        <v>1894.0329899785497</v>
      </c>
      <c r="Q328" s="4">
        <f t="shared" si="50"/>
        <v>56.682156434725904</v>
      </c>
      <c r="R328" s="4"/>
      <c r="S328" s="4">
        <f t="shared" si="51"/>
        <v>57.46641344422283</v>
      </c>
      <c r="T328" s="4">
        <f t="shared" si="52"/>
        <v>9.23743747517404</v>
      </c>
      <c r="U328" s="4"/>
      <c r="V328" s="4"/>
      <c r="W328" s="4"/>
      <c r="X328" s="4">
        <f t="shared" si="53"/>
        <v>61.693003677061384</v>
      </c>
      <c r="Y328" s="4">
        <f t="shared" si="54"/>
        <v>10.021694484670967</v>
      </c>
    </row>
    <row r="329" spans="2:25" ht="12.75">
      <c r="B329" s="4">
        <f ca="1" t="shared" si="44"/>
        <v>57.51687792194687</v>
      </c>
      <c r="C329" s="4"/>
      <c r="D329" s="4">
        <f ca="1" t="shared" si="45"/>
        <v>52.16409823767671</v>
      </c>
      <c r="E329" s="7">
        <f ca="1" t="shared" si="46"/>
        <v>2023.9294177757374</v>
      </c>
      <c r="F329" s="4"/>
      <c r="G329" s="4"/>
      <c r="H329" s="4"/>
      <c r="I329" s="4"/>
      <c r="J329" s="4"/>
      <c r="K329" s="4"/>
      <c r="L329" s="4"/>
      <c r="M329" s="4">
        <f ca="1" t="shared" si="47"/>
        <v>49.15759916984232</v>
      </c>
      <c r="N329" s="4"/>
      <c r="O329" s="4">
        <f ca="1" t="shared" si="48"/>
        <v>39.656295343139206</v>
      </c>
      <c r="P329" s="7">
        <f ca="1" t="shared" si="49"/>
        <v>1694.4493831799632</v>
      </c>
      <c r="Q329" s="4">
        <f t="shared" si="50"/>
        <v>51.66116508711962</v>
      </c>
      <c r="R329" s="4"/>
      <c r="S329" s="4">
        <f t="shared" si="51"/>
        <v>52.33412788754919</v>
      </c>
      <c r="T329" s="4">
        <f t="shared" si="52"/>
        <v>-12.67783254440998</v>
      </c>
      <c r="U329" s="4"/>
      <c r="V329" s="4"/>
      <c r="W329" s="4"/>
      <c r="X329" s="4">
        <f t="shared" si="53"/>
        <v>45.65873021512941</v>
      </c>
      <c r="Y329" s="4">
        <f t="shared" si="54"/>
        <v>-12.004869743980414</v>
      </c>
    </row>
    <row r="330" spans="2:25" ht="12.75">
      <c r="B330" s="4">
        <f ca="1" t="shared" si="44"/>
        <v>48.72416374379816</v>
      </c>
      <c r="C330" s="4"/>
      <c r="D330" s="4">
        <f ca="1" t="shared" si="45"/>
        <v>51.341359002259686</v>
      </c>
      <c r="E330" s="7">
        <f ca="1" t="shared" si="46"/>
        <v>1425.1018502475395</v>
      </c>
      <c r="F330" s="4"/>
      <c r="G330" s="4"/>
      <c r="H330" s="4"/>
      <c r="I330" s="4"/>
      <c r="J330" s="4"/>
      <c r="K330" s="4"/>
      <c r="L330" s="4"/>
      <c r="M330" s="4">
        <f ca="1" t="shared" si="47"/>
        <v>59.71262912947732</v>
      </c>
      <c r="N330" s="4"/>
      <c r="O330" s="4">
        <f ca="1" t="shared" si="48"/>
        <v>67.22575900688568</v>
      </c>
      <c r="P330" s="7">
        <f ca="1" t="shared" si="49"/>
        <v>1806.3436813612564</v>
      </c>
      <c r="Q330" s="4">
        <f t="shared" si="50"/>
        <v>54.4761272577438</v>
      </c>
      <c r="R330" s="4"/>
      <c r="S330" s="4">
        <f t="shared" si="51"/>
        <v>55.21148590127385</v>
      </c>
      <c r="T330" s="4">
        <f t="shared" si="52"/>
        <v>12.014273105611828</v>
      </c>
      <c r="U330" s="4"/>
      <c r="V330" s="4"/>
      <c r="W330" s="4"/>
      <c r="X330" s="4">
        <f t="shared" si="53"/>
        <v>60.85094313231474</v>
      </c>
      <c r="Y330" s="4">
        <f t="shared" si="54"/>
        <v>12.749631749141884</v>
      </c>
    </row>
    <row r="331" spans="2:25" ht="12.75">
      <c r="B331" s="4">
        <f ca="1" t="shared" si="44"/>
        <v>51.11395860830768</v>
      </c>
      <c r="C331" s="4"/>
      <c r="D331" s="4">
        <f ca="1" t="shared" si="45"/>
        <v>45.581980295162225</v>
      </c>
      <c r="E331" s="7">
        <f ca="1" t="shared" si="46"/>
        <v>1694.3747432029704</v>
      </c>
      <c r="F331" s="4"/>
      <c r="G331" s="4"/>
      <c r="H331" s="4"/>
      <c r="I331" s="4"/>
      <c r="J331" s="4"/>
      <c r="K331" s="4"/>
      <c r="L331" s="4"/>
      <c r="M331" s="4">
        <f ca="1" t="shared" si="47"/>
        <v>75.55990716074749</v>
      </c>
      <c r="N331" s="4"/>
      <c r="O331" s="4">
        <f ca="1" t="shared" si="48"/>
        <v>73.1860721156603</v>
      </c>
      <c r="P331" s="7">
        <f ca="1" t="shared" si="49"/>
        <v>2333.9097397837795</v>
      </c>
      <c r="Q331" s="4">
        <f t="shared" si="50"/>
        <v>67.74828250696439</v>
      </c>
      <c r="R331" s="4"/>
      <c r="S331" s="4">
        <f t="shared" si="51"/>
        <v>68.7778288753519</v>
      </c>
      <c r="T331" s="4">
        <f t="shared" si="52"/>
        <v>4.408243240308394</v>
      </c>
      <c r="U331" s="4"/>
      <c r="V331" s="4"/>
      <c r="W331" s="4"/>
      <c r="X331" s="4">
        <f t="shared" si="53"/>
        <v>70.46717731131234</v>
      </c>
      <c r="Y331" s="4">
        <f t="shared" si="54"/>
        <v>5.437789608695908</v>
      </c>
    </row>
    <row r="332" spans="2:25" ht="12.75">
      <c r="B332" s="4">
        <f ca="1" t="shared" si="44"/>
        <v>43.09716560944494</v>
      </c>
      <c r="C332" s="4"/>
      <c r="D332" s="4">
        <f ca="1" t="shared" si="45"/>
        <v>38.39138747293997</v>
      </c>
      <c r="E332" s="7">
        <f ca="1" t="shared" si="46"/>
        <v>1448.5700643434614</v>
      </c>
      <c r="F332" s="4"/>
      <c r="G332" s="4"/>
      <c r="H332" s="4"/>
      <c r="I332" s="4"/>
      <c r="J332" s="4"/>
      <c r="K332" s="4"/>
      <c r="L332" s="4"/>
      <c r="M332" s="4">
        <f ca="1" t="shared" si="47"/>
        <v>58.46892796604945</v>
      </c>
      <c r="N332" s="4"/>
      <c r="O332" s="4">
        <f ca="1" t="shared" si="48"/>
        <v>58.630258893886335</v>
      </c>
      <c r="P332" s="7">
        <f ca="1" t="shared" si="49"/>
        <v>2290.5590627578567</v>
      </c>
      <c r="Q332" s="4">
        <f t="shared" si="50"/>
        <v>66.6576950696921</v>
      </c>
      <c r="R332" s="4"/>
      <c r="S332" s="4">
        <f t="shared" si="51"/>
        <v>67.6630677126443</v>
      </c>
      <c r="T332" s="4">
        <f t="shared" si="52"/>
        <v>-9.032808818757971</v>
      </c>
      <c r="U332" s="4"/>
      <c r="V332" s="4"/>
      <c r="W332" s="4"/>
      <c r="X332" s="4">
        <f t="shared" si="53"/>
        <v>62.643976981789216</v>
      </c>
      <c r="Y332" s="4">
        <f t="shared" si="54"/>
        <v>-8.02743617580576</v>
      </c>
    </row>
    <row r="333" spans="2:25" ht="12.75">
      <c r="B333" s="4">
        <f ca="1" t="shared" si="44"/>
        <v>49.258911100216096</v>
      </c>
      <c r="C333" s="4"/>
      <c r="D333" s="4">
        <f ca="1" t="shared" si="45"/>
        <v>49.093958764691635</v>
      </c>
      <c r="E333" s="7">
        <f ca="1" t="shared" si="46"/>
        <v>1307.0332273145264</v>
      </c>
      <c r="F333" s="4"/>
      <c r="G333" s="4"/>
      <c r="H333" s="4"/>
      <c r="I333" s="4"/>
      <c r="J333" s="4"/>
      <c r="K333" s="4"/>
      <c r="L333" s="4"/>
      <c r="M333" s="4">
        <f ca="1" t="shared" si="47"/>
        <v>43.52943284855803</v>
      </c>
      <c r="N333" s="4"/>
      <c r="O333" s="4">
        <f ca="1" t="shared" si="48"/>
        <v>40.908776517063586</v>
      </c>
      <c r="P333" s="7">
        <f ca="1" t="shared" si="49"/>
        <v>1459.6778737545046</v>
      </c>
      <c r="Q333" s="4">
        <f t="shared" si="50"/>
        <v>45.7549399396841</v>
      </c>
      <c r="R333" s="4"/>
      <c r="S333" s="4">
        <f t="shared" si="51"/>
        <v>46.29698662995725</v>
      </c>
      <c r="T333" s="4">
        <f t="shared" si="52"/>
        <v>-5.388210112893667</v>
      </c>
      <c r="U333" s="4"/>
      <c r="V333" s="4"/>
      <c r="W333" s="4"/>
      <c r="X333" s="4">
        <f t="shared" si="53"/>
        <v>43.33185822837385</v>
      </c>
      <c r="Y333" s="4">
        <f t="shared" si="54"/>
        <v>-4.8461634226205135</v>
      </c>
    </row>
    <row r="334" spans="2:25" ht="12.75">
      <c r="B334" s="4">
        <f ca="1" t="shared" si="44"/>
        <v>46.39361496386469</v>
      </c>
      <c r="C334" s="4"/>
      <c r="D334" s="4">
        <f ca="1" t="shared" si="45"/>
        <v>47.009590008373294</v>
      </c>
      <c r="E334" s="7">
        <f ca="1" t="shared" si="46"/>
        <v>1586.2842319030028</v>
      </c>
      <c r="F334" s="4"/>
      <c r="G334" s="4"/>
      <c r="H334" s="4"/>
      <c r="I334" s="4"/>
      <c r="J334" s="4"/>
      <c r="K334" s="4"/>
      <c r="L334" s="4"/>
      <c r="M334" s="4">
        <f ca="1" t="shared" si="47"/>
        <v>60.96725317465288</v>
      </c>
      <c r="N334" s="4"/>
      <c r="O334" s="4">
        <f ca="1" t="shared" si="48"/>
        <v>61.296020859703184</v>
      </c>
      <c r="P334" s="7">
        <f ca="1" t="shared" si="49"/>
        <v>1963.8479167024263</v>
      </c>
      <c r="Q334" s="4">
        <f t="shared" si="50"/>
        <v>58.438513826182934</v>
      </c>
      <c r="R334" s="4"/>
      <c r="S334" s="4">
        <f t="shared" si="51"/>
        <v>59.26170187403248</v>
      </c>
      <c r="T334" s="4">
        <f t="shared" si="52"/>
        <v>2.0343189856707014</v>
      </c>
      <c r="U334" s="4"/>
      <c r="V334" s="4"/>
      <c r="W334" s="4"/>
      <c r="X334" s="4">
        <f t="shared" si="53"/>
        <v>59.86726734294306</v>
      </c>
      <c r="Y334" s="4">
        <f t="shared" si="54"/>
        <v>2.8575070335202497</v>
      </c>
    </row>
    <row r="335" spans="2:25" ht="12.75">
      <c r="B335" s="4">
        <f ca="1" t="shared" si="44"/>
        <v>51.96399892128312</v>
      </c>
      <c r="C335" s="4"/>
      <c r="D335" s="4">
        <f ca="1" t="shared" si="45"/>
        <v>51.113513530392616</v>
      </c>
      <c r="E335" s="7">
        <f ca="1" t="shared" si="46"/>
        <v>1927.3478471383685</v>
      </c>
      <c r="F335" s="4"/>
      <c r="G335" s="4"/>
      <c r="H335" s="4"/>
      <c r="I335" s="4"/>
      <c r="J335" s="4"/>
      <c r="K335" s="4"/>
      <c r="L335" s="4"/>
      <c r="M335" s="4">
        <f ca="1" t="shared" si="47"/>
        <v>40.21706909486504</v>
      </c>
      <c r="N335" s="4"/>
      <c r="O335" s="4">
        <f ca="1" t="shared" si="48"/>
        <v>39.71280500987836</v>
      </c>
      <c r="P335" s="7">
        <f ca="1" t="shared" si="49"/>
        <v>1172.9637820733315</v>
      </c>
      <c r="Q335" s="4">
        <f t="shared" si="50"/>
        <v>38.541977930130116</v>
      </c>
      <c r="R335" s="4"/>
      <c r="S335" s="4">
        <f t="shared" si="51"/>
        <v>38.92414366337494</v>
      </c>
      <c r="T335" s="4">
        <f t="shared" si="52"/>
        <v>0.7886613465034173</v>
      </c>
      <c r="U335" s="4"/>
      <c r="V335" s="4"/>
      <c r="W335" s="4"/>
      <c r="X335" s="4">
        <f t="shared" si="53"/>
        <v>39.12739147000424</v>
      </c>
      <c r="Y335" s="4">
        <f t="shared" si="54"/>
        <v>1.1708270797482427</v>
      </c>
    </row>
    <row r="336" spans="2:25" ht="12.75">
      <c r="B336" s="4">
        <f ca="1" t="shared" si="44"/>
        <v>55.904348936284876</v>
      </c>
      <c r="C336" s="4"/>
      <c r="D336" s="4">
        <f ca="1" t="shared" si="45"/>
        <v>59.21731967377199</v>
      </c>
      <c r="E336" s="7">
        <f ca="1" t="shared" si="46"/>
        <v>1790.43213235871</v>
      </c>
      <c r="F336" s="4"/>
      <c r="G336" s="4"/>
      <c r="H336" s="4"/>
      <c r="I336" s="4"/>
      <c r="J336" s="4"/>
      <c r="K336" s="4"/>
      <c r="L336" s="4"/>
      <c r="M336" s="4">
        <f ca="1" t="shared" si="47"/>
        <v>40.32741583252567</v>
      </c>
      <c r="N336" s="4"/>
      <c r="O336" s="4">
        <f ca="1" t="shared" si="48"/>
        <v>40.84926839275541</v>
      </c>
      <c r="P336" s="7">
        <f ca="1" t="shared" si="49"/>
        <v>1091.3735892071868</v>
      </c>
      <c r="Q336" s="4">
        <f t="shared" si="50"/>
        <v>36.489386241856536</v>
      </c>
      <c r="R336" s="4"/>
      <c r="S336" s="4">
        <f t="shared" si="51"/>
        <v>36.82605467134808</v>
      </c>
      <c r="T336" s="4">
        <f t="shared" si="52"/>
        <v>4.0232137214073305</v>
      </c>
      <c r="U336" s="4"/>
      <c r="V336" s="4"/>
      <c r="W336" s="4"/>
      <c r="X336" s="4">
        <f t="shared" si="53"/>
        <v>38.66932731730597</v>
      </c>
      <c r="Y336" s="4">
        <f t="shared" si="54"/>
        <v>4.359882150898876</v>
      </c>
    </row>
    <row r="337" spans="2:25" ht="12.75">
      <c r="B337" s="4">
        <f ca="1" t="shared" si="44"/>
        <v>30.104065386472886</v>
      </c>
      <c r="C337" s="4"/>
      <c r="D337" s="4">
        <f ca="1" t="shared" si="45"/>
        <v>29.817704971721863</v>
      </c>
      <c r="E337" s="7">
        <f ca="1" t="shared" si="46"/>
        <v>747.3202173264696</v>
      </c>
      <c r="F337" s="4"/>
      <c r="G337" s="4"/>
      <c r="H337" s="4"/>
      <c r="I337" s="4"/>
      <c r="J337" s="4"/>
      <c r="K337" s="4"/>
      <c r="L337" s="4"/>
      <c r="M337" s="4">
        <f ca="1" t="shared" si="47"/>
        <v>62.47082908125728</v>
      </c>
      <c r="N337" s="4"/>
      <c r="O337" s="4">
        <f ca="1" t="shared" si="48"/>
        <v>61.37733962705852</v>
      </c>
      <c r="P337" s="7">
        <f ca="1" t="shared" si="49"/>
        <v>2245.29301247647</v>
      </c>
      <c r="Q337" s="4">
        <f t="shared" si="50"/>
        <v>65.51892194874875</v>
      </c>
      <c r="R337" s="4"/>
      <c r="S337" s="4">
        <f t="shared" si="51"/>
        <v>66.49905279281538</v>
      </c>
      <c r="T337" s="4">
        <f t="shared" si="52"/>
        <v>-5.121713165756859</v>
      </c>
      <c r="U337" s="4"/>
      <c r="V337" s="4"/>
      <c r="W337" s="4"/>
      <c r="X337" s="4">
        <f t="shared" si="53"/>
        <v>63.44813078790364</v>
      </c>
      <c r="Y337" s="4">
        <f t="shared" si="54"/>
        <v>-4.141582321690237</v>
      </c>
    </row>
    <row r="338" spans="2:25" ht="12.75">
      <c r="B338" s="4">
        <f ca="1" t="shared" si="44"/>
        <v>42.80664622725217</v>
      </c>
      <c r="C338" s="4"/>
      <c r="D338" s="4">
        <f ca="1" t="shared" si="45"/>
        <v>42.5692586009838</v>
      </c>
      <c r="E338" s="7">
        <f ca="1" t="shared" si="46"/>
        <v>1490.1646082922382</v>
      </c>
      <c r="F338" s="4"/>
      <c r="G338" s="4"/>
      <c r="H338" s="4"/>
      <c r="I338" s="4"/>
      <c r="J338" s="4"/>
      <c r="K338" s="4"/>
      <c r="L338" s="4"/>
      <c r="M338" s="4">
        <f ca="1" t="shared" si="47"/>
        <v>53.70817503654433</v>
      </c>
      <c r="N338" s="4"/>
      <c r="O338" s="4">
        <f ca="1" t="shared" si="48"/>
        <v>52.37970021979064</v>
      </c>
      <c r="P338" s="7">
        <f ca="1" t="shared" si="49"/>
        <v>1814.5472592620174</v>
      </c>
      <c r="Q338" s="4">
        <f t="shared" si="50"/>
        <v>54.682507402485356</v>
      </c>
      <c r="R338" s="4"/>
      <c r="S338" s="4">
        <f t="shared" si="51"/>
        <v>55.42244062370059</v>
      </c>
      <c r="T338" s="4">
        <f t="shared" si="52"/>
        <v>-3.0427404039099457</v>
      </c>
      <c r="U338" s="4"/>
      <c r="V338" s="4"/>
      <c r="W338" s="4"/>
      <c r="X338" s="4">
        <f t="shared" si="53"/>
        <v>53.531103811137996</v>
      </c>
      <c r="Y338" s="4">
        <f t="shared" si="54"/>
        <v>-2.302807182694714</v>
      </c>
    </row>
    <row r="339" spans="2:25" ht="12.75">
      <c r="B339" s="4">
        <f ca="1" t="shared" si="44"/>
        <v>16.23103658873216</v>
      </c>
      <c r="C339" s="4"/>
      <c r="D339" s="4">
        <f ca="1" t="shared" si="45"/>
        <v>14.732006701814555</v>
      </c>
      <c r="E339" s="7">
        <f ca="1" t="shared" si="46"/>
        <v>542.3675636446902</v>
      </c>
      <c r="F339" s="4"/>
      <c r="G339" s="4"/>
      <c r="H339" s="4"/>
      <c r="I339" s="4"/>
      <c r="J339" s="4"/>
      <c r="K339" s="4"/>
      <c r="L339" s="4"/>
      <c r="M339" s="4">
        <f ca="1" t="shared" si="47"/>
        <v>60.5748099630246</v>
      </c>
      <c r="N339" s="4"/>
      <c r="O339" s="4">
        <f ca="1" t="shared" si="48"/>
        <v>61.579760635132835</v>
      </c>
      <c r="P339" s="7">
        <f ca="1" t="shared" si="49"/>
        <v>2133.2556807584247</v>
      </c>
      <c r="Q339" s="4">
        <f t="shared" si="50"/>
        <v>62.70036143574582</v>
      </c>
      <c r="R339" s="4"/>
      <c r="S339" s="4">
        <f t="shared" si="51"/>
        <v>63.61801667663247</v>
      </c>
      <c r="T339" s="4">
        <f t="shared" si="52"/>
        <v>-2.0382560414996362</v>
      </c>
      <c r="U339" s="4"/>
      <c r="V339" s="4"/>
      <c r="W339" s="4"/>
      <c r="X339" s="4">
        <f t="shared" si="53"/>
        <v>62.14006103543933</v>
      </c>
      <c r="Y339" s="4">
        <f t="shared" si="54"/>
        <v>-1.1206008006129835</v>
      </c>
    </row>
    <row r="340" spans="2:25" ht="12.75">
      <c r="B340" s="4">
        <f ca="1" t="shared" si="44"/>
        <v>49.237884718441975</v>
      </c>
      <c r="C340" s="4"/>
      <c r="D340" s="4">
        <f ca="1" t="shared" si="45"/>
        <v>46.14920402024573</v>
      </c>
      <c r="E340" s="7">
        <f ca="1" t="shared" si="46"/>
        <v>1811.7780869774924</v>
      </c>
      <c r="F340" s="4"/>
      <c r="G340" s="4"/>
      <c r="H340" s="4"/>
      <c r="I340" s="4"/>
      <c r="J340" s="4"/>
      <c r="K340" s="4"/>
      <c r="L340" s="4"/>
      <c r="M340" s="4">
        <f ca="1" t="shared" si="47"/>
        <v>27.50884330448829</v>
      </c>
      <c r="N340" s="4"/>
      <c r="O340" s="4">
        <f ca="1" t="shared" si="48"/>
        <v>30.026833506006973</v>
      </c>
      <c r="P340" s="7">
        <f ca="1" t="shared" si="49"/>
        <v>915.6725386652535</v>
      </c>
      <c r="Q340" s="4">
        <f t="shared" si="50"/>
        <v>32.06921632566365</v>
      </c>
      <c r="R340" s="4"/>
      <c r="S340" s="4">
        <f t="shared" si="51"/>
        <v>32.30790822408618</v>
      </c>
      <c r="T340" s="4">
        <f t="shared" si="52"/>
        <v>-2.2810747180792035</v>
      </c>
      <c r="U340" s="4"/>
      <c r="V340" s="4"/>
      <c r="W340" s="4"/>
      <c r="X340" s="4">
        <f t="shared" si="53"/>
        <v>31.048024915835313</v>
      </c>
      <c r="Y340" s="4">
        <f t="shared" si="54"/>
        <v>-2.0423828196566802</v>
      </c>
    </row>
    <row r="341" spans="2:25" ht="12.75">
      <c r="B341" s="4">
        <f ca="1" t="shared" si="44"/>
        <v>36.86061905652444</v>
      </c>
      <c r="C341" s="4"/>
      <c r="D341" s="4">
        <f ca="1" t="shared" si="45"/>
        <v>30.845575945386376</v>
      </c>
      <c r="E341" s="7">
        <f ca="1" t="shared" si="46"/>
        <v>1031.680313239845</v>
      </c>
      <c r="F341" s="4"/>
      <c r="G341" s="4"/>
      <c r="H341" s="4"/>
      <c r="I341" s="4"/>
      <c r="J341" s="4"/>
      <c r="K341" s="4"/>
      <c r="L341" s="4"/>
      <c r="M341" s="4">
        <f ca="1" t="shared" si="47"/>
        <v>57.0506112450112</v>
      </c>
      <c r="N341" s="4"/>
      <c r="O341" s="4">
        <f ca="1" t="shared" si="48"/>
        <v>61.44758992251344</v>
      </c>
      <c r="P341" s="7">
        <f ca="1" t="shared" si="49"/>
        <v>1425.2002629870767</v>
      </c>
      <c r="Q341" s="4">
        <f t="shared" si="50"/>
        <v>44.887575189010505</v>
      </c>
      <c r="R341" s="4"/>
      <c r="S341" s="4">
        <f t="shared" si="51"/>
        <v>45.410396059676316</v>
      </c>
      <c r="T341" s="4">
        <f t="shared" si="52"/>
        <v>16.03719386283712</v>
      </c>
      <c r="U341" s="4"/>
      <c r="V341" s="4"/>
      <c r="W341" s="4"/>
      <c r="X341" s="4">
        <f t="shared" si="53"/>
        <v>53.16758255576197</v>
      </c>
      <c r="Y341" s="4">
        <f t="shared" si="54"/>
        <v>16.560014733502932</v>
      </c>
    </row>
    <row r="342" spans="2:25" ht="12.75">
      <c r="B342" s="4">
        <f ca="1" t="shared" si="44"/>
        <v>82.76624053821301</v>
      </c>
      <c r="C342" s="4"/>
      <c r="D342" s="4">
        <f ca="1" t="shared" si="45"/>
        <v>84.02491007531977</v>
      </c>
      <c r="E342" s="7">
        <f ca="1" t="shared" si="46"/>
        <v>2564.6529030282363</v>
      </c>
      <c r="F342" s="4"/>
      <c r="G342" s="4"/>
      <c r="H342" s="4"/>
      <c r="I342" s="4"/>
      <c r="J342" s="4"/>
      <c r="K342" s="4"/>
      <c r="L342" s="4"/>
      <c r="M342" s="4">
        <f ca="1" t="shared" si="47"/>
        <v>42.4618807627969</v>
      </c>
      <c r="N342" s="4"/>
      <c r="O342" s="4">
        <f ca="1" t="shared" si="48"/>
        <v>48.18175430385341</v>
      </c>
      <c r="P342" s="7">
        <f ca="1" t="shared" si="49"/>
        <v>1449.228000954399</v>
      </c>
      <c r="Q342" s="4">
        <f t="shared" si="50"/>
        <v>45.49204900513021</v>
      </c>
      <c r="R342" s="4"/>
      <c r="S342" s="4">
        <f t="shared" si="51"/>
        <v>46.0282685117644</v>
      </c>
      <c r="T342" s="4">
        <f t="shared" si="52"/>
        <v>2.1534857920890076</v>
      </c>
      <c r="U342" s="4"/>
      <c r="V342" s="4"/>
      <c r="W342" s="4"/>
      <c r="X342" s="4">
        <f t="shared" si="53"/>
        <v>46.83690165449181</v>
      </c>
      <c r="Y342" s="4">
        <f t="shared" si="54"/>
        <v>2.6897052987231973</v>
      </c>
    </row>
    <row r="343" spans="2:25" ht="12.75">
      <c r="B343" s="4">
        <f ca="1" t="shared" si="44"/>
        <v>51.93306346365942</v>
      </c>
      <c r="C343" s="4"/>
      <c r="D343" s="4">
        <f ca="1" t="shared" si="45"/>
        <v>49.05948406417932</v>
      </c>
      <c r="E343" s="7">
        <f ca="1" t="shared" si="46"/>
        <v>1314.237921435099</v>
      </c>
      <c r="F343" s="4"/>
      <c r="G343" s="4"/>
      <c r="H343" s="4"/>
      <c r="I343" s="4"/>
      <c r="J343" s="4"/>
      <c r="K343" s="4"/>
      <c r="L343" s="4"/>
      <c r="M343" s="4">
        <f ca="1" t="shared" si="47"/>
        <v>47.66720103438591</v>
      </c>
      <c r="N343" s="4"/>
      <c r="O343" s="4">
        <f ca="1" t="shared" si="48"/>
        <v>46.86508891179224</v>
      </c>
      <c r="P343" s="7">
        <f ca="1" t="shared" si="49"/>
        <v>1691.8552296175349</v>
      </c>
      <c r="Q343" s="4">
        <f t="shared" si="50"/>
        <v>51.59590310092624</v>
      </c>
      <c r="R343" s="4"/>
      <c r="S343" s="4">
        <f t="shared" si="51"/>
        <v>52.26741931827436</v>
      </c>
      <c r="T343" s="4">
        <f t="shared" si="52"/>
        <v>-5.402330406482115</v>
      </c>
      <c r="U343" s="4"/>
      <c r="V343" s="4"/>
      <c r="W343" s="4"/>
      <c r="X343" s="4">
        <f t="shared" si="53"/>
        <v>49.230496006359246</v>
      </c>
      <c r="Y343" s="4">
        <f t="shared" si="54"/>
        <v>-4.730814189134001</v>
      </c>
    </row>
    <row r="344" spans="2:25" ht="12.75">
      <c r="B344" s="4">
        <f ca="1" t="shared" si="44"/>
        <v>53.820429151708545</v>
      </c>
      <c r="C344" s="4"/>
      <c r="D344" s="4">
        <f ca="1" t="shared" si="45"/>
        <v>56.05279903938134</v>
      </c>
      <c r="E344" s="7">
        <f ca="1" t="shared" si="46"/>
        <v>1902.4008583229227</v>
      </c>
      <c r="F344" s="4"/>
      <c r="G344" s="4"/>
      <c r="H344" s="4"/>
      <c r="I344" s="4"/>
      <c r="J344" s="4"/>
      <c r="K344" s="4"/>
      <c r="L344" s="4"/>
      <c r="M344" s="4">
        <f ca="1" t="shared" si="47"/>
        <v>49.95788833862065</v>
      </c>
      <c r="N344" s="4"/>
      <c r="O344" s="4">
        <f ca="1" t="shared" si="48"/>
        <v>43.760678958615436</v>
      </c>
      <c r="P344" s="7">
        <f ca="1" t="shared" si="49"/>
        <v>1627.3215481355942</v>
      </c>
      <c r="Q344" s="4">
        <f t="shared" si="50"/>
        <v>49.97240775705765</v>
      </c>
      <c r="R344" s="4"/>
      <c r="S344" s="4">
        <f t="shared" si="51"/>
        <v>50.607937927485665</v>
      </c>
      <c r="T344" s="4">
        <f t="shared" si="52"/>
        <v>-6.847258968870229</v>
      </c>
      <c r="U344" s="4"/>
      <c r="V344" s="4"/>
      <c r="W344" s="4"/>
      <c r="X344" s="4">
        <f t="shared" si="53"/>
        <v>46.86654335783655</v>
      </c>
      <c r="Y344" s="4">
        <f t="shared" si="54"/>
        <v>-6.211728798442216</v>
      </c>
    </row>
    <row r="345" spans="2:25" ht="12.75">
      <c r="B345" s="4">
        <f ca="1" t="shared" si="44"/>
        <v>32.27591076496827</v>
      </c>
      <c r="C345" s="4"/>
      <c r="D345" s="4">
        <f ca="1" t="shared" si="45"/>
        <v>32.62092874460762</v>
      </c>
      <c r="E345" s="7">
        <f ca="1" t="shared" si="46"/>
        <v>1082.4310862760797</v>
      </c>
      <c r="F345" s="4"/>
      <c r="G345" s="4"/>
      <c r="H345" s="4"/>
      <c r="I345" s="4"/>
      <c r="J345" s="4"/>
      <c r="K345" s="4"/>
      <c r="L345" s="4"/>
      <c r="M345" s="4">
        <f ca="1" t="shared" si="47"/>
        <v>3.0181273836145124</v>
      </c>
      <c r="N345" s="4"/>
      <c r="O345" s="4">
        <f ca="1" t="shared" si="48"/>
        <v>4.525253513277155</v>
      </c>
      <c r="P345" s="7">
        <f ca="1" t="shared" si="49"/>
        <v>188.13671413308202</v>
      </c>
      <c r="Q345" s="4">
        <f t="shared" si="50"/>
        <v>13.76635499028314</v>
      </c>
      <c r="R345" s="4"/>
      <c r="S345" s="4">
        <f t="shared" si="51"/>
        <v>13.599349619985631</v>
      </c>
      <c r="T345" s="4">
        <f t="shared" si="52"/>
        <v>-9.074096106708476</v>
      </c>
      <c r="U345" s="4"/>
      <c r="V345" s="4"/>
      <c r="W345" s="4"/>
      <c r="X345" s="4">
        <f t="shared" si="53"/>
        <v>9.145804251780149</v>
      </c>
      <c r="Y345" s="4">
        <f t="shared" si="54"/>
        <v>-9.241101477005985</v>
      </c>
    </row>
    <row r="346" spans="2:25" ht="13.5" customHeight="1">
      <c r="B346" s="4">
        <f ca="1" t="shared" si="44"/>
        <v>43.750505995890435</v>
      </c>
      <c r="C346" s="4"/>
      <c r="D346" s="4">
        <f ca="1" t="shared" si="45"/>
        <v>42.21107275727242</v>
      </c>
      <c r="E346" s="7">
        <f ca="1" t="shared" si="46"/>
        <v>1549.8319046325487</v>
      </c>
      <c r="F346" s="4"/>
      <c r="G346" s="4"/>
      <c r="H346" s="4"/>
      <c r="I346" s="4"/>
      <c r="J346" s="4"/>
      <c r="K346" s="4"/>
      <c r="L346" s="4"/>
      <c r="M346" s="4">
        <f ca="1" t="shared" si="47"/>
        <v>42.13267964814013</v>
      </c>
      <c r="N346" s="4"/>
      <c r="O346" s="4">
        <f ca="1" t="shared" si="48"/>
        <v>43.97039785018423</v>
      </c>
      <c r="P346" s="7">
        <f ca="1" t="shared" si="49"/>
        <v>1055.5563512469585</v>
      </c>
      <c r="Q346" s="4">
        <f t="shared" si="50"/>
        <v>35.58832004319349</v>
      </c>
      <c r="R346" s="4"/>
      <c r="S346" s="4">
        <f t="shared" si="51"/>
        <v>35.90501563406516</v>
      </c>
      <c r="T346" s="4">
        <f t="shared" si="52"/>
        <v>8.065382216119069</v>
      </c>
      <c r="U346" s="4"/>
      <c r="V346" s="4"/>
      <c r="W346" s="4"/>
      <c r="X346" s="4">
        <f t="shared" si="53"/>
        <v>39.77935894668886</v>
      </c>
      <c r="Y346" s="4">
        <f t="shared" si="54"/>
        <v>8.382077806990736</v>
      </c>
    </row>
    <row r="347" spans="2:25" ht="12.75">
      <c r="B347" s="4">
        <f ca="1" t="shared" si="44"/>
        <v>29.801786363264988</v>
      </c>
      <c r="C347" s="4"/>
      <c r="D347" s="4">
        <f ca="1" t="shared" si="45"/>
        <v>31.534765974260953</v>
      </c>
      <c r="E347" s="7">
        <f ca="1" t="shared" si="46"/>
        <v>1019.7806860900612</v>
      </c>
      <c r="F347" s="4"/>
      <c r="G347" s="4"/>
      <c r="H347" s="4"/>
      <c r="I347" s="4"/>
      <c r="J347" s="4"/>
      <c r="K347" s="4"/>
      <c r="L347" s="4"/>
      <c r="M347" s="4">
        <f ca="1" t="shared" si="47"/>
        <v>59.25110555384203</v>
      </c>
      <c r="N347" s="4"/>
      <c r="O347" s="4">
        <f ca="1" t="shared" si="48"/>
        <v>58.38794071965245</v>
      </c>
      <c r="P347" s="7">
        <f ca="1" t="shared" si="49"/>
        <v>1837.6405934557497</v>
      </c>
      <c r="Q347" s="4">
        <f t="shared" si="50"/>
        <v>55.26347411129489</v>
      </c>
      <c r="R347" s="4"/>
      <c r="S347" s="4">
        <f t="shared" si="51"/>
        <v>56.016284915018254</v>
      </c>
      <c r="T347" s="4">
        <f t="shared" si="52"/>
        <v>2.3716558046341945</v>
      </c>
      <c r="U347" s="4"/>
      <c r="V347" s="4"/>
      <c r="W347" s="4"/>
      <c r="X347" s="4">
        <f t="shared" si="53"/>
        <v>56.82570741547367</v>
      </c>
      <c r="Y347" s="4">
        <f t="shared" si="54"/>
        <v>3.124466608357558</v>
      </c>
    </row>
    <row r="348" spans="2:25" ht="12.75">
      <c r="B348" s="4">
        <f ca="1" t="shared" si="44"/>
        <v>37.8788917158099</v>
      </c>
      <c r="C348" s="4"/>
      <c r="D348" s="4">
        <f ca="1" t="shared" si="45"/>
        <v>37.517972654615704</v>
      </c>
      <c r="E348" s="7">
        <f ca="1" t="shared" si="46"/>
        <v>1143.1348275162652</v>
      </c>
      <c r="F348" s="4"/>
      <c r="G348" s="4"/>
      <c r="H348" s="4"/>
      <c r="I348" s="4"/>
      <c r="J348" s="4"/>
      <c r="K348" s="4"/>
      <c r="L348" s="4"/>
      <c r="M348" s="4">
        <f ca="1" t="shared" si="47"/>
        <v>59.93214867166082</v>
      </c>
      <c r="N348" s="4"/>
      <c r="O348" s="4">
        <f ca="1" t="shared" si="48"/>
        <v>61.72449168715945</v>
      </c>
      <c r="P348" s="7">
        <f ca="1" t="shared" si="49"/>
        <v>1828.8715277571428</v>
      </c>
      <c r="Q348" s="4">
        <f t="shared" si="50"/>
        <v>55.04286780146038</v>
      </c>
      <c r="R348" s="4"/>
      <c r="S348" s="4">
        <f t="shared" si="51"/>
        <v>55.7907886933977</v>
      </c>
      <c r="T348" s="4">
        <f t="shared" si="52"/>
        <v>5.933702993761749</v>
      </c>
      <c r="U348" s="4"/>
      <c r="V348" s="4"/>
      <c r="W348" s="4"/>
      <c r="X348" s="4">
        <f t="shared" si="53"/>
        <v>58.383679744309916</v>
      </c>
      <c r="Y348" s="4">
        <f t="shared" si="54"/>
        <v>6.681623885699068</v>
      </c>
    </row>
    <row r="349" spans="2:25" ht="12.75">
      <c r="B349" s="4">
        <f ca="1" t="shared" si="44"/>
        <v>49.46960936255567</v>
      </c>
      <c r="C349" s="4"/>
      <c r="D349" s="4">
        <f ca="1" t="shared" si="45"/>
        <v>53.36569421068976</v>
      </c>
      <c r="E349" s="7">
        <f ca="1" t="shared" si="46"/>
        <v>1501.1255161446984</v>
      </c>
      <c r="F349" s="4"/>
      <c r="G349" s="4"/>
      <c r="H349" s="4"/>
      <c r="I349" s="4"/>
      <c r="J349" s="4"/>
      <c r="K349" s="4"/>
      <c r="L349" s="4"/>
      <c r="M349" s="4">
        <f ca="1" t="shared" si="47"/>
        <v>47.136511680810415</v>
      </c>
      <c r="N349" s="4"/>
      <c r="O349" s="4">
        <f ca="1" t="shared" si="48"/>
        <v>48.098961698634525</v>
      </c>
      <c r="P349" s="7">
        <f ca="1" t="shared" si="49"/>
        <v>1577.8842859742144</v>
      </c>
      <c r="Q349" s="4">
        <f t="shared" si="50"/>
        <v>48.72869806795412</v>
      </c>
      <c r="R349" s="4"/>
      <c r="S349" s="4">
        <f t="shared" si="51"/>
        <v>49.33666043820574</v>
      </c>
      <c r="T349" s="4">
        <f t="shared" si="52"/>
        <v>-1.237698739571215</v>
      </c>
      <c r="U349" s="4"/>
      <c r="V349" s="4"/>
      <c r="W349" s="4"/>
      <c r="X349" s="4">
        <f t="shared" si="53"/>
        <v>48.413829883294326</v>
      </c>
      <c r="Y349" s="4">
        <f t="shared" si="54"/>
        <v>-0.6297363693195948</v>
      </c>
    </row>
    <row r="350" spans="2:25" ht="12.75">
      <c r="B350" s="4">
        <f ca="1" t="shared" si="44"/>
        <v>44.454780629882855</v>
      </c>
      <c r="C350" s="4"/>
      <c r="D350" s="4">
        <f ca="1" t="shared" si="45"/>
        <v>46.867656415061305</v>
      </c>
      <c r="E350" s="7">
        <f ca="1" t="shared" si="46"/>
        <v>1686.3507634135908</v>
      </c>
      <c r="F350" s="4"/>
      <c r="G350" s="4"/>
      <c r="H350" s="4"/>
      <c r="I350" s="4"/>
      <c r="J350" s="4"/>
      <c r="K350" s="4"/>
      <c r="L350" s="4"/>
      <c r="M350" s="4">
        <f ca="1" t="shared" si="47"/>
        <v>48.0813312474172</v>
      </c>
      <c r="N350" s="4"/>
      <c r="O350" s="4">
        <f ca="1" t="shared" si="48"/>
        <v>48.41734253020359</v>
      </c>
      <c r="P350" s="7">
        <f ca="1" t="shared" si="49"/>
        <v>1528.7147253428702</v>
      </c>
      <c r="Q350" s="4">
        <f t="shared" si="50"/>
        <v>47.491723035507064</v>
      </c>
      <c r="R350" s="4"/>
      <c r="S350" s="4">
        <f t="shared" si="51"/>
        <v>48.072266884526236</v>
      </c>
      <c r="T350" s="4">
        <f t="shared" si="52"/>
        <v>0.3450756456773547</v>
      </c>
      <c r="U350" s="4"/>
      <c r="V350" s="4"/>
      <c r="W350" s="4"/>
      <c r="X350" s="4">
        <f t="shared" si="53"/>
        <v>47.954532782855324</v>
      </c>
      <c r="Y350" s="4">
        <f t="shared" si="54"/>
        <v>0.9256194946965266</v>
      </c>
    </row>
    <row r="351" spans="2:25" ht="12.75">
      <c r="B351" s="4">
        <f ca="1" t="shared" si="44"/>
        <v>59.6008656404596</v>
      </c>
      <c r="C351" s="4"/>
      <c r="D351" s="4">
        <f ca="1" t="shared" si="45"/>
        <v>59.082926426831705</v>
      </c>
      <c r="E351" s="7">
        <f ca="1" t="shared" si="46"/>
        <v>1993.6927373067904</v>
      </c>
      <c r="F351" s="4"/>
      <c r="G351" s="4"/>
      <c r="H351" s="4"/>
      <c r="I351" s="4"/>
      <c r="J351" s="4"/>
      <c r="K351" s="4"/>
      <c r="L351" s="4"/>
      <c r="M351" s="4">
        <f ca="1" t="shared" si="47"/>
        <v>54.24962571295501</v>
      </c>
      <c r="N351" s="4"/>
      <c r="O351" s="4">
        <f ca="1" t="shared" si="48"/>
        <v>48.886342893889655</v>
      </c>
      <c r="P351" s="7">
        <f ca="1" t="shared" si="49"/>
        <v>1385.8518362922532</v>
      </c>
      <c r="Q351" s="4">
        <f t="shared" si="50"/>
        <v>43.89767369787246</v>
      </c>
      <c r="R351" s="4"/>
      <c r="S351" s="4">
        <f t="shared" si="51"/>
        <v>44.3985526260246</v>
      </c>
      <c r="T351" s="4">
        <f t="shared" si="52"/>
        <v>4.487790267865051</v>
      </c>
      <c r="U351" s="4"/>
      <c r="V351" s="4"/>
      <c r="W351" s="4"/>
      <c r="X351" s="4">
        <f t="shared" si="53"/>
        <v>46.392008295881055</v>
      </c>
      <c r="Y351" s="4">
        <f t="shared" si="54"/>
        <v>4.988669196017192</v>
      </c>
    </row>
    <row r="352" spans="2:25" ht="12.75">
      <c r="B352" s="4">
        <f ca="1" t="shared" si="44"/>
        <v>54.17737754123536</v>
      </c>
      <c r="C352" s="4"/>
      <c r="D352" s="4">
        <f ca="1" t="shared" si="45"/>
        <v>53.23388993935149</v>
      </c>
      <c r="E352" s="7">
        <f ca="1" t="shared" si="46"/>
        <v>1636.6470015470386</v>
      </c>
      <c r="F352" s="4"/>
      <c r="G352" s="4"/>
      <c r="H352" s="4"/>
      <c r="I352" s="4"/>
      <c r="J352" s="4"/>
      <c r="K352" s="4"/>
      <c r="L352" s="4"/>
      <c r="M352" s="4">
        <f ca="1" t="shared" si="47"/>
        <v>55.983700507489914</v>
      </c>
      <c r="N352" s="4"/>
      <c r="O352" s="4">
        <f ca="1" t="shared" si="48"/>
        <v>55.27804142891551</v>
      </c>
      <c r="P352" s="7">
        <f ca="1" t="shared" si="49"/>
        <v>1718.950890094819</v>
      </c>
      <c r="Q352" s="4">
        <f t="shared" si="50"/>
        <v>52.2775576666312</v>
      </c>
      <c r="R352" s="4"/>
      <c r="S352" s="4">
        <f t="shared" si="51"/>
        <v>52.964183291762595</v>
      </c>
      <c r="T352" s="4">
        <f t="shared" si="52"/>
        <v>2.3138581371529128</v>
      </c>
      <c r="U352" s="4"/>
      <c r="V352" s="4"/>
      <c r="W352" s="4"/>
      <c r="X352" s="4">
        <f t="shared" si="53"/>
        <v>53.777799547773355</v>
      </c>
      <c r="Y352" s="4">
        <f t="shared" si="54"/>
        <v>3.000483762284304</v>
      </c>
    </row>
    <row r="353" spans="2:25" ht="12.75">
      <c r="B353" s="4">
        <f ca="1" t="shared" si="44"/>
        <v>50.907057407576666</v>
      </c>
      <c r="C353" s="4"/>
      <c r="D353" s="4">
        <f ca="1" t="shared" si="45"/>
        <v>54.20736482551838</v>
      </c>
      <c r="E353" s="7">
        <f ca="1" t="shared" si="46"/>
        <v>1834.8214784270854</v>
      </c>
      <c r="F353" s="4"/>
      <c r="G353" s="4"/>
      <c r="H353" s="4"/>
      <c r="I353" s="4"/>
      <c r="J353" s="4"/>
      <c r="K353" s="4"/>
      <c r="L353" s="4"/>
      <c r="M353" s="4">
        <f ca="1" t="shared" si="47"/>
        <v>51.517271713323225</v>
      </c>
      <c r="N353" s="4"/>
      <c r="O353" s="4">
        <f ca="1" t="shared" si="48"/>
        <v>56.75160076598081</v>
      </c>
      <c r="P353" s="7">
        <f ca="1" t="shared" si="49"/>
        <v>1489.8988043151976</v>
      </c>
      <c r="Q353" s="4">
        <f t="shared" si="50"/>
        <v>46.515217967002144</v>
      </c>
      <c r="R353" s="4"/>
      <c r="S353" s="4">
        <f t="shared" si="51"/>
        <v>47.07411681571648</v>
      </c>
      <c r="T353" s="4">
        <f t="shared" si="52"/>
        <v>9.677483950264332</v>
      </c>
      <c r="U353" s="4"/>
      <c r="V353" s="4"/>
      <c r="W353" s="4"/>
      <c r="X353" s="4">
        <f t="shared" si="53"/>
        <v>51.63340936649148</v>
      </c>
      <c r="Y353" s="4">
        <f t="shared" si="54"/>
        <v>10.236382798978667</v>
      </c>
    </row>
    <row r="354" spans="2:25" ht="12.75">
      <c r="B354" s="4">
        <f ca="1" t="shared" si="44"/>
        <v>29.078979675371123</v>
      </c>
      <c r="C354" s="4"/>
      <c r="D354" s="4">
        <f ca="1" t="shared" si="45"/>
        <v>27.753824939247764</v>
      </c>
      <c r="E354" s="7">
        <f ca="1" t="shared" si="46"/>
        <v>1111.7320061628304</v>
      </c>
      <c r="F354" s="4"/>
      <c r="G354" s="4"/>
      <c r="H354" s="4"/>
      <c r="I354" s="4"/>
      <c r="J354" s="4"/>
      <c r="K354" s="4"/>
      <c r="L354" s="4"/>
      <c r="M354" s="4">
        <f ca="1" t="shared" si="47"/>
        <v>44.79146443076008</v>
      </c>
      <c r="N354" s="4"/>
      <c r="O354" s="4">
        <f ca="1" t="shared" si="48"/>
        <v>49.46689470761349</v>
      </c>
      <c r="P354" s="7">
        <f ca="1" t="shared" si="49"/>
        <v>1550.2166495973224</v>
      </c>
      <c r="Q354" s="4">
        <f t="shared" si="50"/>
        <v>48.032654113816726</v>
      </c>
      <c r="R354" s="4"/>
      <c r="S354" s="4">
        <f t="shared" si="51"/>
        <v>48.62518812421093</v>
      </c>
      <c r="T354" s="4">
        <f t="shared" si="52"/>
        <v>0.8417065834025621</v>
      </c>
      <c r="U354" s="4"/>
      <c r="V354" s="4"/>
      <c r="W354" s="4"/>
      <c r="X354" s="4">
        <f t="shared" si="53"/>
        <v>48.749774410715105</v>
      </c>
      <c r="Y354" s="4">
        <f t="shared" si="54"/>
        <v>1.4342405937967655</v>
      </c>
    </row>
    <row r="355" spans="2:25" ht="12.75">
      <c r="B355" s="4">
        <f ca="1" t="shared" si="44"/>
        <v>57.73457927617309</v>
      </c>
      <c r="C355" s="4"/>
      <c r="D355" s="4">
        <f ca="1" t="shared" si="45"/>
        <v>55.970284167863255</v>
      </c>
      <c r="E355" s="7">
        <f ca="1" t="shared" si="46"/>
        <v>1579.0773275095767</v>
      </c>
      <c r="F355" s="4"/>
      <c r="G355" s="4"/>
      <c r="H355" s="4"/>
      <c r="I355" s="4"/>
      <c r="J355" s="4"/>
      <c r="K355" s="4"/>
      <c r="L355" s="4"/>
      <c r="M355" s="4">
        <f ca="1" t="shared" si="47"/>
        <v>42.07758672157119</v>
      </c>
      <c r="N355" s="4"/>
      <c r="O355" s="4">
        <f ca="1" t="shared" si="48"/>
        <v>46.33086321994158</v>
      </c>
      <c r="P355" s="7">
        <f ca="1" t="shared" si="49"/>
        <v>1025.306116976111</v>
      </c>
      <c r="Q355" s="4">
        <f t="shared" si="50"/>
        <v>34.82730481266774</v>
      </c>
      <c r="R355" s="4"/>
      <c r="S355" s="4">
        <f t="shared" si="51"/>
        <v>35.12713190441125</v>
      </c>
      <c r="T355" s="4">
        <f t="shared" si="52"/>
        <v>11.203731315530327</v>
      </c>
      <c r="U355" s="4"/>
      <c r="V355" s="4"/>
      <c r="W355" s="4"/>
      <c r="X355" s="4">
        <f t="shared" si="53"/>
        <v>40.57908401630466</v>
      </c>
      <c r="Y355" s="4">
        <f t="shared" si="54"/>
        <v>11.503558407273836</v>
      </c>
    </row>
    <row r="356" spans="2:25" ht="12.75">
      <c r="B356" s="4">
        <f ca="1" t="shared" si="44"/>
        <v>58.30181514593312</v>
      </c>
      <c r="C356" s="4"/>
      <c r="D356" s="4">
        <f ca="1" t="shared" si="45"/>
        <v>59.18460550844311</v>
      </c>
      <c r="E356" s="7">
        <f ca="1" t="shared" si="46"/>
        <v>1846.4380434437542</v>
      </c>
      <c r="F356" s="4"/>
      <c r="G356" s="4"/>
      <c r="H356" s="4"/>
      <c r="I356" s="4"/>
      <c r="J356" s="4"/>
      <c r="K356" s="4"/>
      <c r="L356" s="4"/>
      <c r="M356" s="4">
        <f ca="1" t="shared" si="47"/>
        <v>65.96519334532675</v>
      </c>
      <c r="N356" s="4"/>
      <c r="O356" s="4">
        <f ca="1" t="shared" si="48"/>
        <v>68.3385553282384</v>
      </c>
      <c r="P356" s="7">
        <f ca="1" t="shared" si="49"/>
        <v>2261.403250026238</v>
      </c>
      <c r="Q356" s="4">
        <f t="shared" si="50"/>
        <v>65.92421256676478</v>
      </c>
      <c r="R356" s="4"/>
      <c r="S356" s="4">
        <f t="shared" si="51"/>
        <v>66.91332699507836</v>
      </c>
      <c r="T356" s="4">
        <f t="shared" si="52"/>
        <v>1.4252283331600353</v>
      </c>
      <c r="U356" s="4"/>
      <c r="V356" s="4"/>
      <c r="W356" s="4"/>
      <c r="X356" s="4">
        <f t="shared" si="53"/>
        <v>67.13138394750159</v>
      </c>
      <c r="Y356" s="4">
        <f t="shared" si="54"/>
        <v>2.4143427614736197</v>
      </c>
    </row>
    <row r="357" spans="2:25" ht="12.75">
      <c r="B357" s="4">
        <f ca="1" t="shared" si="44"/>
        <v>39.6750243974668</v>
      </c>
      <c r="C357" s="4"/>
      <c r="D357" s="4">
        <f ca="1" t="shared" si="45"/>
        <v>38.09811544611385</v>
      </c>
      <c r="E357" s="7">
        <f ca="1" t="shared" si="46"/>
        <v>1268.5812252797962</v>
      </c>
      <c r="F357" s="4"/>
      <c r="G357" s="4"/>
      <c r="H357" s="4"/>
      <c r="I357" s="4"/>
      <c r="J357" s="4"/>
      <c r="K357" s="4"/>
      <c r="L357" s="4"/>
      <c r="M357" s="4">
        <f ca="1" t="shared" si="47"/>
        <v>40.319822819809204</v>
      </c>
      <c r="N357" s="4"/>
      <c r="O357" s="4">
        <f ca="1" t="shared" si="48"/>
        <v>43.23408543656297</v>
      </c>
      <c r="P357" s="7">
        <f ca="1" t="shared" si="49"/>
        <v>1237.6549678376707</v>
      </c>
      <c r="Q357" s="4">
        <f t="shared" si="50"/>
        <v>40.16943566175098</v>
      </c>
      <c r="R357" s="4"/>
      <c r="S357" s="4">
        <f t="shared" si="51"/>
        <v>40.58767527134648</v>
      </c>
      <c r="T357" s="4">
        <f t="shared" si="52"/>
        <v>2.646410165216494</v>
      </c>
      <c r="U357" s="4"/>
      <c r="V357" s="4"/>
      <c r="W357" s="4"/>
      <c r="X357" s="4">
        <f t="shared" si="53"/>
        <v>41.70176054915697</v>
      </c>
      <c r="Y357" s="4">
        <f t="shared" si="54"/>
        <v>3.06464977481199</v>
      </c>
    </row>
    <row r="358" spans="2:25" ht="12.75">
      <c r="B358" s="4">
        <f ca="1" t="shared" si="44"/>
        <v>42.90507269293583</v>
      </c>
      <c r="C358" s="4"/>
      <c r="D358" s="4">
        <f ca="1" t="shared" si="45"/>
        <v>48.79495737974622</v>
      </c>
      <c r="E358" s="7">
        <f ca="1" t="shared" si="46"/>
        <v>1019.3550245316499</v>
      </c>
      <c r="F358" s="4"/>
      <c r="G358" s="4"/>
      <c r="H358" s="4"/>
      <c r="I358" s="4"/>
      <c r="J358" s="4"/>
      <c r="K358" s="4"/>
      <c r="L358" s="4"/>
      <c r="M358" s="4">
        <f ca="1" t="shared" si="47"/>
        <v>37.72386331842951</v>
      </c>
      <c r="N358" s="4"/>
      <c r="O358" s="4">
        <f ca="1" t="shared" si="48"/>
        <v>36.71525733259197</v>
      </c>
      <c r="P358" s="7">
        <f ca="1" t="shared" si="49"/>
        <v>1075.6977616294555</v>
      </c>
      <c r="Q358" s="4">
        <f t="shared" si="50"/>
        <v>36.09502422036152</v>
      </c>
      <c r="R358" s="4"/>
      <c r="S358" s="4">
        <f t="shared" si="51"/>
        <v>36.42295130651468</v>
      </c>
      <c r="T358" s="4">
        <f t="shared" si="52"/>
        <v>0.2923060260772843</v>
      </c>
      <c r="U358" s="4"/>
      <c r="V358" s="4"/>
      <c r="W358" s="4"/>
      <c r="X358" s="4">
        <f t="shared" si="53"/>
        <v>36.40514077647674</v>
      </c>
      <c r="Y358" s="4">
        <f t="shared" si="54"/>
        <v>0.6202331122304443</v>
      </c>
    </row>
    <row r="359" spans="2:25" ht="12.75">
      <c r="B359" s="4">
        <f ca="1" t="shared" si="44"/>
        <v>53.04812194856135</v>
      </c>
      <c r="C359" s="4"/>
      <c r="D359" s="4">
        <f ca="1" t="shared" si="45"/>
        <v>47.02245276849923</v>
      </c>
      <c r="E359" s="7">
        <f ca="1" t="shared" si="46"/>
        <v>1944.9625124104027</v>
      </c>
      <c r="F359" s="4"/>
      <c r="G359" s="4"/>
      <c r="H359" s="4"/>
      <c r="I359" s="4"/>
      <c r="J359" s="4"/>
      <c r="K359" s="4"/>
      <c r="L359" s="4"/>
      <c r="M359" s="4">
        <f ca="1" t="shared" si="47"/>
        <v>64.54420160746929</v>
      </c>
      <c r="N359" s="4"/>
      <c r="O359" s="4">
        <f ca="1" t="shared" si="48"/>
        <v>65.38389103108231</v>
      </c>
      <c r="P359" s="7">
        <f ca="1" t="shared" si="49"/>
        <v>2339.824452571284</v>
      </c>
      <c r="Q359" s="4">
        <f t="shared" si="50"/>
        <v>67.89708090882715</v>
      </c>
      <c r="R359" s="4"/>
      <c r="S359" s="4">
        <f t="shared" si="51"/>
        <v>68.92992551043184</v>
      </c>
      <c r="T359" s="4">
        <f t="shared" si="52"/>
        <v>-3.5460344793495295</v>
      </c>
      <c r="U359" s="4"/>
      <c r="V359" s="4"/>
      <c r="W359" s="4"/>
      <c r="X359" s="4">
        <f t="shared" si="53"/>
        <v>66.64048596995474</v>
      </c>
      <c r="Y359" s="4">
        <f t="shared" si="54"/>
        <v>-2.5131898777448356</v>
      </c>
    </row>
    <row r="360" spans="2:25" ht="12.75">
      <c r="B360" s="4">
        <f ca="1" t="shared" si="44"/>
        <v>36.03476438172103</v>
      </c>
      <c r="C360" s="4"/>
      <c r="D360" s="4">
        <f ca="1" t="shared" si="45"/>
        <v>35.76911279978576</v>
      </c>
      <c r="E360" s="7">
        <f ca="1" t="shared" si="46"/>
        <v>1378.8462350552313</v>
      </c>
      <c r="F360" s="4"/>
      <c r="G360" s="4"/>
      <c r="H360" s="4"/>
      <c r="I360" s="4"/>
      <c r="J360" s="4"/>
      <c r="K360" s="4"/>
      <c r="L360" s="4"/>
      <c r="M360" s="4">
        <f ca="1" t="shared" si="47"/>
        <v>38.891155781039494</v>
      </c>
      <c r="N360" s="4"/>
      <c r="O360" s="4">
        <f ca="1" t="shared" si="48"/>
        <v>35.377700728871446</v>
      </c>
      <c r="P360" s="7">
        <f ca="1" t="shared" si="49"/>
        <v>950.341553408493</v>
      </c>
      <c r="Q360" s="4">
        <f t="shared" si="50"/>
        <v>32.94139628998061</v>
      </c>
      <c r="R360" s="4"/>
      <c r="S360" s="4">
        <f t="shared" si="51"/>
        <v>33.19942074099543</v>
      </c>
      <c r="T360" s="4">
        <f t="shared" si="52"/>
        <v>2.1782799878760173</v>
      </c>
      <c r="U360" s="4"/>
      <c r="V360" s="4"/>
      <c r="W360" s="4"/>
      <c r="X360" s="4">
        <f t="shared" si="53"/>
        <v>34.15954850942603</v>
      </c>
      <c r="Y360" s="4">
        <f t="shared" si="54"/>
        <v>2.4363044388908364</v>
      </c>
    </row>
    <row r="361" spans="2:25" ht="12.75">
      <c r="B361" s="4">
        <f ca="1" t="shared" si="44"/>
        <v>40.02845873524577</v>
      </c>
      <c r="C361" s="4"/>
      <c r="D361" s="4">
        <f ca="1" t="shared" si="45"/>
        <v>43.02243351771595</v>
      </c>
      <c r="E361" s="7">
        <f ca="1" t="shared" si="46"/>
        <v>1479.1315349697784</v>
      </c>
      <c r="F361" s="4"/>
      <c r="G361" s="4"/>
      <c r="H361" s="4"/>
      <c r="I361" s="4"/>
      <c r="J361" s="4"/>
      <c r="K361" s="4"/>
      <c r="L361" s="4"/>
      <c r="M361" s="4">
        <f ca="1" t="shared" si="47"/>
        <v>42.55073901001488</v>
      </c>
      <c r="N361" s="4"/>
      <c r="O361" s="4">
        <f ca="1" t="shared" si="48"/>
        <v>43.730492811566165</v>
      </c>
      <c r="P361" s="7">
        <f ca="1" t="shared" si="49"/>
        <v>1286.4015660780144</v>
      </c>
      <c r="Q361" s="4">
        <f t="shared" si="50"/>
        <v>41.395770088290355</v>
      </c>
      <c r="R361" s="4"/>
      <c r="S361" s="4">
        <f t="shared" si="51"/>
        <v>41.84119236174741</v>
      </c>
      <c r="T361" s="4">
        <f t="shared" si="52"/>
        <v>1.8893004498187551</v>
      </c>
      <c r="U361" s="4"/>
      <c r="V361" s="4"/>
      <c r="W361" s="4"/>
      <c r="X361" s="4">
        <f t="shared" si="53"/>
        <v>42.563131449928264</v>
      </c>
      <c r="Y361" s="4">
        <f t="shared" si="54"/>
        <v>2.33472272327581</v>
      </c>
    </row>
    <row r="362" spans="2:25" ht="12.75">
      <c r="B362" s="4">
        <f ca="1" t="shared" si="44"/>
        <v>42.44125278510678</v>
      </c>
      <c r="C362" s="4"/>
      <c r="D362" s="4">
        <f ca="1" t="shared" si="45"/>
        <v>44.18260823789542</v>
      </c>
      <c r="E362" s="7">
        <f ca="1" t="shared" si="46"/>
        <v>1741.5589022425909</v>
      </c>
      <c r="F362" s="4"/>
      <c r="G362" s="4"/>
      <c r="H362" s="4"/>
      <c r="I362" s="4"/>
      <c r="J362" s="4"/>
      <c r="K362" s="4"/>
      <c r="L362" s="4"/>
      <c r="M362" s="4">
        <f ca="1" t="shared" si="47"/>
        <v>55.58647706019136</v>
      </c>
      <c r="N362" s="4"/>
      <c r="O362" s="4">
        <f ca="1" t="shared" si="48"/>
        <v>61.67300701881196</v>
      </c>
      <c r="P362" s="7">
        <f ca="1" t="shared" si="49"/>
        <v>1607.2103509037693</v>
      </c>
      <c r="Q362" s="4">
        <f t="shared" si="50"/>
        <v>49.46646366219569</v>
      </c>
      <c r="R362" s="4"/>
      <c r="S362" s="4">
        <f t="shared" si="51"/>
        <v>50.09077918516234</v>
      </c>
      <c r="T362" s="4">
        <f t="shared" si="52"/>
        <v>11.582227833649618</v>
      </c>
      <c r="U362" s="4"/>
      <c r="V362" s="4"/>
      <c r="W362" s="4"/>
      <c r="X362" s="4">
        <f t="shared" si="53"/>
        <v>55.569735340503826</v>
      </c>
      <c r="Y362" s="4">
        <f t="shared" si="54"/>
        <v>12.206543356616265</v>
      </c>
    </row>
    <row r="363" spans="2:25" ht="12.75">
      <c r="B363" s="4">
        <f ca="1" t="shared" si="44"/>
        <v>47.57508492682549</v>
      </c>
      <c r="C363" s="4"/>
      <c r="D363" s="4">
        <f ca="1" t="shared" si="45"/>
        <v>43.610872015634754</v>
      </c>
      <c r="E363" s="7">
        <f ca="1" t="shared" si="46"/>
        <v>1483.5519589665475</v>
      </c>
      <c r="F363" s="4"/>
      <c r="G363" s="4"/>
      <c r="H363" s="4"/>
      <c r="I363" s="4"/>
      <c r="J363" s="4"/>
      <c r="K363" s="4"/>
      <c r="L363" s="4"/>
      <c r="M363" s="4">
        <f ca="1" t="shared" si="47"/>
        <v>54.73621320054645</v>
      </c>
      <c r="N363" s="4"/>
      <c r="O363" s="4">
        <f ca="1" t="shared" si="48"/>
        <v>51.97105408943362</v>
      </c>
      <c r="P363" s="7">
        <f ca="1" t="shared" si="49"/>
        <v>1683.5072222285532</v>
      </c>
      <c r="Q363" s="4">
        <f t="shared" si="50"/>
        <v>51.38588949538934</v>
      </c>
      <c r="R363" s="4"/>
      <c r="S363" s="4">
        <f t="shared" si="51"/>
        <v>52.05275059654556</v>
      </c>
      <c r="T363" s="4">
        <f t="shared" si="52"/>
        <v>-0.08169650711193555</v>
      </c>
      <c r="U363" s="4"/>
      <c r="V363" s="4"/>
      <c r="W363" s="4"/>
      <c r="X363" s="4">
        <f t="shared" si="53"/>
        <v>51.678471792411486</v>
      </c>
      <c r="Y363" s="4">
        <f t="shared" si="54"/>
        <v>0.5851645940442793</v>
      </c>
    </row>
    <row r="364" spans="2:25" ht="12.75">
      <c r="B364" s="4">
        <f ca="1" t="shared" si="44"/>
        <v>45.5167820066179</v>
      </c>
      <c r="C364" s="4"/>
      <c r="D364" s="4">
        <f ca="1" t="shared" si="45"/>
        <v>48.58011319936644</v>
      </c>
      <c r="E364" s="7">
        <f ca="1" t="shared" si="46"/>
        <v>1403.439481481875</v>
      </c>
      <c r="F364" s="4"/>
      <c r="G364" s="4"/>
      <c r="H364" s="4"/>
      <c r="I364" s="4"/>
      <c r="J364" s="4"/>
      <c r="K364" s="4"/>
      <c r="L364" s="4"/>
      <c r="M364" s="4">
        <f ca="1" t="shared" si="47"/>
        <v>55.45742899227068</v>
      </c>
      <c r="N364" s="4"/>
      <c r="O364" s="4">
        <f ca="1" t="shared" si="48"/>
        <v>55.00964301997872</v>
      </c>
      <c r="P364" s="7">
        <f ca="1" t="shared" si="49"/>
        <v>1681.956466128893</v>
      </c>
      <c r="Q364" s="4">
        <f t="shared" si="50"/>
        <v>51.34687660708885</v>
      </c>
      <c r="R364" s="4"/>
      <c r="S364" s="4">
        <f t="shared" si="51"/>
        <v>52.01287295699452</v>
      </c>
      <c r="T364" s="4">
        <f t="shared" si="52"/>
        <v>2.996770062984197</v>
      </c>
      <c r="U364" s="4"/>
      <c r="V364" s="4"/>
      <c r="W364" s="4"/>
      <c r="X364" s="4">
        <f t="shared" si="53"/>
        <v>53.178259813533785</v>
      </c>
      <c r="Y364" s="4">
        <f t="shared" si="54"/>
        <v>3.662766412889866</v>
      </c>
    </row>
    <row r="365" spans="2:25" ht="12.75">
      <c r="B365" s="4">
        <f ca="1" t="shared" si="44"/>
        <v>56.634446490549365</v>
      </c>
      <c r="C365" s="4"/>
      <c r="D365" s="4">
        <f ca="1" t="shared" si="45"/>
        <v>58.47578339803279</v>
      </c>
      <c r="E365" s="7">
        <f ca="1" t="shared" si="46"/>
        <v>1553.7868551574145</v>
      </c>
      <c r="F365" s="4"/>
      <c r="G365" s="4"/>
      <c r="H365" s="4"/>
      <c r="I365" s="4"/>
      <c r="J365" s="4"/>
      <c r="K365" s="4"/>
      <c r="L365" s="4"/>
      <c r="M365" s="4">
        <f ca="1" t="shared" si="47"/>
        <v>30.328534240343487</v>
      </c>
      <c r="N365" s="4"/>
      <c r="O365" s="4">
        <f ca="1" t="shared" si="48"/>
        <v>32.01746284926738</v>
      </c>
      <c r="P365" s="7">
        <f ca="1" t="shared" si="49"/>
        <v>973.6154046006317</v>
      </c>
      <c r="Q365" s="4">
        <f t="shared" si="50"/>
        <v>33.52690432511264</v>
      </c>
      <c r="R365" s="4"/>
      <c r="S365" s="4">
        <f t="shared" si="51"/>
        <v>33.79790702069338</v>
      </c>
      <c r="T365" s="4">
        <f t="shared" si="52"/>
        <v>-1.780444171425998</v>
      </c>
      <c r="U365" s="4"/>
      <c r="V365" s="4"/>
      <c r="W365" s="4"/>
      <c r="X365" s="4">
        <f t="shared" si="53"/>
        <v>32.772183587190014</v>
      </c>
      <c r="Y365" s="4">
        <f t="shared" si="54"/>
        <v>-1.5094414758452572</v>
      </c>
    </row>
    <row r="366" spans="2:25" ht="12.75">
      <c r="B366" s="4">
        <f aca="true" ca="1" t="shared" si="55" ref="B366:B429">$B$33+$B$35*NORMINV(RAND(),0,1)</f>
        <v>55.99857069132195</v>
      </c>
      <c r="C366" s="4"/>
      <c r="D366" s="4">
        <f aca="true" ca="1" t="shared" si="56" ref="D366:D429">$D$33*B366+$D$35+$D$37*NORMINV(RAND(),0,1)</f>
        <v>55.524016722898736</v>
      </c>
      <c r="E366" s="7">
        <f aca="true" ca="1" t="shared" si="57" ref="E366:E429">$E$33*B366+$E$35+$E$37*NORMINV(RAND(),0,1)</f>
        <v>1481.192526018117</v>
      </c>
      <c r="F366" s="4"/>
      <c r="G366" s="4"/>
      <c r="H366" s="4"/>
      <c r="I366" s="4"/>
      <c r="J366" s="4"/>
      <c r="K366" s="4"/>
      <c r="L366" s="4"/>
      <c r="M366" s="4">
        <f aca="true" ca="1" t="shared" si="58" ref="M366:M429">$B$33+$B$35*NORMINV(RAND(),0,1)</f>
        <v>42.42800533440038</v>
      </c>
      <c r="N366" s="4"/>
      <c r="O366" s="4">
        <f aca="true" ca="1" t="shared" si="59" ref="O366:O429">$D$33*M366+$D$35+$D$37*NORMINV(RAND(),0,1)</f>
        <v>41.260197773021474</v>
      </c>
      <c r="P366" s="7">
        <f aca="true" ca="1" t="shared" si="60" ref="P366:P429">$E$33*M366+$E$35+$E$37*NORMINV(RAND(),0,1)</f>
        <v>1434.739347060163</v>
      </c>
      <c r="Q366" s="4">
        <f aca="true" t="shared" si="61" ref="Q366:Q429">$J$33*P366+$J$35</f>
        <v>45.12755310785526</v>
      </c>
      <c r="R366" s="4"/>
      <c r="S366" s="4">
        <f aca="true" t="shared" si="62" ref="S366:S429">$Q$33*Q366+$Q$35</f>
        <v>45.65569327720582</v>
      </c>
      <c r="T366" s="4">
        <f aca="true" t="shared" si="63" ref="T366:T429">O366-S366</f>
        <v>-4.395495504184346</v>
      </c>
      <c r="U366" s="4"/>
      <c r="V366" s="4"/>
      <c r="W366" s="4"/>
      <c r="X366" s="4">
        <f aca="true" t="shared" si="64" ref="X366:X429">(O366+Q366)/2</f>
        <v>43.19387544043837</v>
      </c>
      <c r="Y366" s="4">
        <f aca="true" t="shared" si="65" ref="Y366:Y429">O366-Q366</f>
        <v>-3.867355334833789</v>
      </c>
    </row>
    <row r="367" spans="2:25" ht="12.75">
      <c r="B367" s="4">
        <f ca="1" t="shared" si="55"/>
        <v>50.54823014930835</v>
      </c>
      <c r="C367" s="4"/>
      <c r="D367" s="4">
        <f ca="1" t="shared" si="56"/>
        <v>54.254013807779906</v>
      </c>
      <c r="E367" s="7">
        <f ca="1" t="shared" si="57"/>
        <v>1461.1495233673056</v>
      </c>
      <c r="F367" s="4"/>
      <c r="G367" s="4"/>
      <c r="H367" s="4"/>
      <c r="I367" s="4"/>
      <c r="J367" s="4"/>
      <c r="K367" s="4"/>
      <c r="L367" s="4"/>
      <c r="M367" s="4">
        <f ca="1" t="shared" si="58"/>
        <v>39.45119671113834</v>
      </c>
      <c r="N367" s="4"/>
      <c r="O367" s="4">
        <f ca="1" t="shared" si="59"/>
        <v>38.89319003286628</v>
      </c>
      <c r="P367" s="7">
        <f ca="1" t="shared" si="60"/>
        <v>1139.4840946826214</v>
      </c>
      <c r="Q367" s="4">
        <f t="shared" si="61"/>
        <v>37.69971827060326</v>
      </c>
      <c r="R367" s="4"/>
      <c r="S367" s="4">
        <f t="shared" si="62"/>
        <v>38.06321465826536</v>
      </c>
      <c r="T367" s="4">
        <f t="shared" si="63"/>
        <v>0.8299753746009202</v>
      </c>
      <c r="U367" s="4"/>
      <c r="V367" s="4"/>
      <c r="W367" s="4"/>
      <c r="X367" s="4">
        <f t="shared" si="64"/>
        <v>38.29645415173477</v>
      </c>
      <c r="Y367" s="4">
        <f t="shared" si="65"/>
        <v>1.193471762263016</v>
      </c>
    </row>
    <row r="368" spans="2:25" ht="12.75">
      <c r="B368" s="4">
        <f ca="1" t="shared" si="55"/>
        <v>70.41233281631806</v>
      </c>
      <c r="C368" s="4"/>
      <c r="D368" s="4">
        <f ca="1" t="shared" si="56"/>
        <v>72.52958831949395</v>
      </c>
      <c r="E368" s="7">
        <f ca="1" t="shared" si="57"/>
        <v>2143.656426125782</v>
      </c>
      <c r="F368" s="4"/>
      <c r="G368" s="4"/>
      <c r="H368" s="4"/>
      <c r="I368" s="4"/>
      <c r="J368" s="4"/>
      <c r="K368" s="4"/>
      <c r="L368" s="4"/>
      <c r="M368" s="4">
        <f ca="1" t="shared" si="58"/>
        <v>35.53182054328431</v>
      </c>
      <c r="N368" s="4"/>
      <c r="O368" s="4">
        <f ca="1" t="shared" si="59"/>
        <v>31.78959730054216</v>
      </c>
      <c r="P368" s="7">
        <f ca="1" t="shared" si="60"/>
        <v>1374.1001812256814</v>
      </c>
      <c r="Q368" s="4">
        <f t="shared" si="61"/>
        <v>43.60203339276035</v>
      </c>
      <c r="R368" s="4"/>
      <c r="S368" s="4">
        <f t="shared" si="62"/>
        <v>44.09635922180357</v>
      </c>
      <c r="T368" s="4">
        <f t="shared" si="63"/>
        <v>-12.306761921261408</v>
      </c>
      <c r="U368" s="4"/>
      <c r="V368" s="4"/>
      <c r="W368" s="4"/>
      <c r="X368" s="4">
        <f t="shared" si="64"/>
        <v>37.69581534665125</v>
      </c>
      <c r="Y368" s="4">
        <f t="shared" si="65"/>
        <v>-11.812436092218189</v>
      </c>
    </row>
    <row r="369" spans="2:25" ht="12.75">
      <c r="B369" s="4">
        <f ca="1" t="shared" si="55"/>
        <v>49.684067851561814</v>
      </c>
      <c r="C369" s="4"/>
      <c r="D369" s="4">
        <f ca="1" t="shared" si="56"/>
        <v>49.7055810432066</v>
      </c>
      <c r="E369" s="7">
        <f ca="1" t="shared" si="57"/>
        <v>1656.2869049988692</v>
      </c>
      <c r="F369" s="4"/>
      <c r="G369" s="4"/>
      <c r="H369" s="4"/>
      <c r="I369" s="4"/>
      <c r="J369" s="4"/>
      <c r="K369" s="4"/>
      <c r="L369" s="4"/>
      <c r="M369" s="4">
        <f ca="1" t="shared" si="58"/>
        <v>48.560212830756754</v>
      </c>
      <c r="N369" s="4"/>
      <c r="O369" s="4">
        <f ca="1" t="shared" si="59"/>
        <v>49.84081634524087</v>
      </c>
      <c r="P369" s="7">
        <f ca="1" t="shared" si="60"/>
        <v>1784.8089632683836</v>
      </c>
      <c r="Q369" s="4">
        <f t="shared" si="61"/>
        <v>53.93437117390585</v>
      </c>
      <c r="R369" s="4"/>
      <c r="S369" s="4">
        <f t="shared" si="62"/>
        <v>54.65772136916664</v>
      </c>
      <c r="T369" s="4">
        <f t="shared" si="63"/>
        <v>-4.81690502392577</v>
      </c>
      <c r="U369" s="4"/>
      <c r="V369" s="4"/>
      <c r="W369" s="4"/>
      <c r="X369" s="4">
        <f t="shared" si="64"/>
        <v>51.88759375957336</v>
      </c>
      <c r="Y369" s="4">
        <f t="shared" si="65"/>
        <v>-4.093554828664985</v>
      </c>
    </row>
    <row r="370" spans="2:25" ht="12.75">
      <c r="B370" s="4">
        <f ca="1" t="shared" si="55"/>
        <v>61.296472568037544</v>
      </c>
      <c r="C370" s="4"/>
      <c r="D370" s="4">
        <f ca="1" t="shared" si="56"/>
        <v>59.81707422037263</v>
      </c>
      <c r="E370" s="7">
        <f ca="1" t="shared" si="57"/>
        <v>1772.8558835581116</v>
      </c>
      <c r="F370" s="4"/>
      <c r="G370" s="4"/>
      <c r="H370" s="4"/>
      <c r="I370" s="4"/>
      <c r="J370" s="4"/>
      <c r="K370" s="4"/>
      <c r="L370" s="4"/>
      <c r="M370" s="4">
        <f ca="1" t="shared" si="58"/>
        <v>58.81382829285926</v>
      </c>
      <c r="N370" s="4"/>
      <c r="O370" s="4">
        <f ca="1" t="shared" si="59"/>
        <v>62.09564068318467</v>
      </c>
      <c r="P370" s="7">
        <f ca="1" t="shared" si="60"/>
        <v>1896.8004717083327</v>
      </c>
      <c r="Q370" s="4">
        <f t="shared" si="61"/>
        <v>56.7517788954219</v>
      </c>
      <c r="R370" s="4"/>
      <c r="S370" s="4">
        <f t="shared" si="62"/>
        <v>57.53757914133571</v>
      </c>
      <c r="T370" s="4">
        <f t="shared" si="63"/>
        <v>4.558061541848957</v>
      </c>
      <c r="U370" s="4"/>
      <c r="V370" s="4"/>
      <c r="W370" s="4"/>
      <c r="X370" s="4">
        <f t="shared" si="64"/>
        <v>59.42370978930329</v>
      </c>
      <c r="Y370" s="4">
        <f t="shared" si="65"/>
        <v>5.343861787762769</v>
      </c>
    </row>
    <row r="371" spans="2:25" ht="12.75">
      <c r="B371" s="4">
        <f ca="1" t="shared" si="55"/>
        <v>36.15379839101104</v>
      </c>
      <c r="C371" s="4"/>
      <c r="D371" s="4">
        <f ca="1" t="shared" si="56"/>
        <v>37.81820846884024</v>
      </c>
      <c r="E371" s="7">
        <f ca="1" t="shared" si="57"/>
        <v>1635.575314529285</v>
      </c>
      <c r="F371" s="4"/>
      <c r="G371" s="4"/>
      <c r="H371" s="4"/>
      <c r="I371" s="4"/>
      <c r="J371" s="4"/>
      <c r="K371" s="4"/>
      <c r="L371" s="4"/>
      <c r="M371" s="4">
        <f ca="1" t="shared" si="58"/>
        <v>61.91654137520356</v>
      </c>
      <c r="N371" s="4"/>
      <c r="O371" s="4">
        <f ca="1" t="shared" si="59"/>
        <v>64.02578270039498</v>
      </c>
      <c r="P371" s="7">
        <f ca="1" t="shared" si="60"/>
        <v>1899.5649977131877</v>
      </c>
      <c r="Q371" s="4">
        <f t="shared" si="61"/>
        <v>56.821326997960284</v>
      </c>
      <c r="R371" s="4"/>
      <c r="S371" s="4">
        <f t="shared" si="62"/>
        <v>57.60866883208413</v>
      </c>
      <c r="T371" s="4">
        <f t="shared" si="63"/>
        <v>6.417113868310857</v>
      </c>
      <c r="U371" s="4"/>
      <c r="V371" s="4"/>
      <c r="W371" s="4"/>
      <c r="X371" s="4">
        <f t="shared" si="64"/>
        <v>60.423554849177634</v>
      </c>
      <c r="Y371" s="4">
        <f t="shared" si="65"/>
        <v>7.2044557024347</v>
      </c>
    </row>
    <row r="372" spans="2:25" ht="12.75">
      <c r="B372" s="4">
        <f ca="1" t="shared" si="55"/>
        <v>65.87087680030285</v>
      </c>
      <c r="C372" s="4"/>
      <c r="D372" s="4">
        <f ca="1" t="shared" si="56"/>
        <v>64.74414444105798</v>
      </c>
      <c r="E372" s="7">
        <f ca="1" t="shared" si="57"/>
        <v>2150.731012570357</v>
      </c>
      <c r="F372" s="4"/>
      <c r="G372" s="4"/>
      <c r="H372" s="4"/>
      <c r="I372" s="4"/>
      <c r="J372" s="4"/>
      <c r="K372" s="4"/>
      <c r="L372" s="4"/>
      <c r="M372" s="4">
        <f ca="1" t="shared" si="58"/>
        <v>44.04525316721076</v>
      </c>
      <c r="N372" s="4"/>
      <c r="O372" s="4">
        <f ca="1" t="shared" si="59"/>
        <v>47.40722405311306</v>
      </c>
      <c r="P372" s="7">
        <f ca="1" t="shared" si="60"/>
        <v>1424.9312413655944</v>
      </c>
      <c r="Q372" s="4">
        <f t="shared" si="61"/>
        <v>44.880807322373315</v>
      </c>
      <c r="R372" s="4"/>
      <c r="S372" s="4">
        <f t="shared" si="62"/>
        <v>45.40347817796992</v>
      </c>
      <c r="T372" s="4">
        <f t="shared" si="63"/>
        <v>2.0037458751431387</v>
      </c>
      <c r="U372" s="4"/>
      <c r="V372" s="4"/>
      <c r="W372" s="4"/>
      <c r="X372" s="4">
        <f t="shared" si="64"/>
        <v>46.14401568774319</v>
      </c>
      <c r="Y372" s="4">
        <f t="shared" si="65"/>
        <v>2.526416730739747</v>
      </c>
    </row>
    <row r="373" spans="2:25" ht="12.75">
      <c r="B373" s="4">
        <f ca="1" t="shared" si="55"/>
        <v>30.81058631268284</v>
      </c>
      <c r="C373" s="4"/>
      <c r="D373" s="4">
        <f ca="1" t="shared" si="56"/>
        <v>28.906414449239538</v>
      </c>
      <c r="E373" s="7">
        <f ca="1" t="shared" si="57"/>
        <v>626.6754299253959</v>
      </c>
      <c r="F373" s="4"/>
      <c r="G373" s="4"/>
      <c r="H373" s="4"/>
      <c r="I373" s="4"/>
      <c r="J373" s="4"/>
      <c r="K373" s="4"/>
      <c r="L373" s="4"/>
      <c r="M373" s="4">
        <f ca="1" t="shared" si="58"/>
        <v>50.95124609388503</v>
      </c>
      <c r="N373" s="4"/>
      <c r="O373" s="4">
        <f ca="1" t="shared" si="59"/>
        <v>47.818732632766626</v>
      </c>
      <c r="P373" s="7">
        <f ca="1" t="shared" si="60"/>
        <v>1742.6853851075484</v>
      </c>
      <c r="Q373" s="4">
        <f t="shared" si="61"/>
        <v>52.87465427196003</v>
      </c>
      <c r="R373" s="4"/>
      <c r="S373" s="4">
        <f t="shared" si="62"/>
        <v>53.57451501139979</v>
      </c>
      <c r="T373" s="4">
        <f t="shared" si="63"/>
        <v>-5.755782378633164</v>
      </c>
      <c r="U373" s="4"/>
      <c r="V373" s="4"/>
      <c r="W373" s="4"/>
      <c r="X373" s="4">
        <f t="shared" si="64"/>
        <v>50.346693452363326</v>
      </c>
      <c r="Y373" s="4">
        <f t="shared" si="65"/>
        <v>-5.055921639193407</v>
      </c>
    </row>
    <row r="374" spans="2:25" ht="12.75">
      <c r="B374" s="4">
        <f ca="1" t="shared" si="55"/>
        <v>39.565326570180986</v>
      </c>
      <c r="C374" s="4"/>
      <c r="D374" s="4">
        <f ca="1" t="shared" si="56"/>
        <v>37.65704640655911</v>
      </c>
      <c r="E374" s="7">
        <f ca="1" t="shared" si="57"/>
        <v>1649.3033262051968</v>
      </c>
      <c r="F374" s="4"/>
      <c r="G374" s="4"/>
      <c r="H374" s="4"/>
      <c r="I374" s="4"/>
      <c r="J374" s="4"/>
      <c r="K374" s="4"/>
      <c r="L374" s="4"/>
      <c r="M374" s="4">
        <f ca="1" t="shared" si="58"/>
        <v>57.35571916704663</v>
      </c>
      <c r="N374" s="4"/>
      <c r="O374" s="4">
        <f ca="1" t="shared" si="59"/>
        <v>59.84703044886422</v>
      </c>
      <c r="P374" s="7">
        <f ca="1" t="shared" si="60"/>
        <v>1640.636083091692</v>
      </c>
      <c r="Q374" s="4">
        <f t="shared" si="61"/>
        <v>50.307365952694596</v>
      </c>
      <c r="R374" s="4"/>
      <c r="S374" s="4">
        <f t="shared" si="62"/>
        <v>50.95032073409546</v>
      </c>
      <c r="T374" s="4">
        <f t="shared" si="63"/>
        <v>8.896709714768754</v>
      </c>
      <c r="U374" s="4"/>
      <c r="V374" s="4"/>
      <c r="W374" s="4"/>
      <c r="X374" s="4">
        <f t="shared" si="64"/>
        <v>55.07719820077941</v>
      </c>
      <c r="Y374" s="4">
        <f t="shared" si="65"/>
        <v>9.539664496169621</v>
      </c>
    </row>
    <row r="375" spans="2:25" ht="12.75">
      <c r="B375" s="4">
        <f ca="1" t="shared" si="55"/>
        <v>62.222068310767796</v>
      </c>
      <c r="C375" s="4"/>
      <c r="D375" s="4">
        <f ca="1" t="shared" si="56"/>
        <v>62.98510699071939</v>
      </c>
      <c r="E375" s="7">
        <f ca="1" t="shared" si="57"/>
        <v>1878.8812828194566</v>
      </c>
      <c r="F375" s="4"/>
      <c r="G375" s="4"/>
      <c r="H375" s="4"/>
      <c r="I375" s="4"/>
      <c r="J375" s="4"/>
      <c r="K375" s="4"/>
      <c r="L375" s="4"/>
      <c r="M375" s="4">
        <f ca="1" t="shared" si="58"/>
        <v>34.49476508735067</v>
      </c>
      <c r="N375" s="4"/>
      <c r="O375" s="4">
        <f ca="1" t="shared" si="59"/>
        <v>32.69301264342003</v>
      </c>
      <c r="P375" s="7">
        <f ca="1" t="shared" si="60"/>
        <v>1085.0965230960092</v>
      </c>
      <c r="Q375" s="4">
        <f t="shared" si="61"/>
        <v>36.331471996603014</v>
      </c>
      <c r="R375" s="4"/>
      <c r="S375" s="4">
        <f t="shared" si="62"/>
        <v>36.66464013306292</v>
      </c>
      <c r="T375" s="4">
        <f t="shared" si="63"/>
        <v>-3.9716274896428843</v>
      </c>
      <c r="U375" s="4"/>
      <c r="V375" s="4"/>
      <c r="W375" s="4"/>
      <c r="X375" s="4">
        <f t="shared" si="64"/>
        <v>34.512242320011524</v>
      </c>
      <c r="Y375" s="4">
        <f t="shared" si="65"/>
        <v>-3.6384593531829807</v>
      </c>
    </row>
    <row r="376" spans="2:25" ht="12.75">
      <c r="B376" s="4">
        <f ca="1" t="shared" si="55"/>
        <v>53.33604923767622</v>
      </c>
      <c r="C376" s="4"/>
      <c r="D376" s="4">
        <f ca="1" t="shared" si="56"/>
        <v>51.0269353158224</v>
      </c>
      <c r="E376" s="7">
        <f ca="1" t="shared" si="57"/>
        <v>1824.003731338849</v>
      </c>
      <c r="F376" s="4"/>
      <c r="G376" s="4"/>
      <c r="H376" s="4"/>
      <c r="I376" s="4"/>
      <c r="J376" s="4"/>
      <c r="K376" s="4"/>
      <c r="L376" s="4"/>
      <c r="M376" s="4">
        <f ca="1" t="shared" si="58"/>
        <v>58.336605247832345</v>
      </c>
      <c r="N376" s="4"/>
      <c r="O376" s="4">
        <f ca="1" t="shared" si="59"/>
        <v>55.347491507153656</v>
      </c>
      <c r="P376" s="7">
        <f ca="1" t="shared" si="60"/>
        <v>1627.0717053393055</v>
      </c>
      <c r="Q376" s="4">
        <f t="shared" si="61"/>
        <v>49.966122378521064</v>
      </c>
      <c r="R376" s="4"/>
      <c r="S376" s="4">
        <f t="shared" si="62"/>
        <v>50.601513228606834</v>
      </c>
      <c r="T376" s="4">
        <f t="shared" si="63"/>
        <v>4.745978278546822</v>
      </c>
      <c r="U376" s="4"/>
      <c r="V376" s="4"/>
      <c r="W376" s="4"/>
      <c r="X376" s="4">
        <f t="shared" si="64"/>
        <v>52.65680694283736</v>
      </c>
      <c r="Y376" s="4">
        <f t="shared" si="65"/>
        <v>5.381369128632592</v>
      </c>
    </row>
    <row r="377" spans="2:25" ht="12.75">
      <c r="B377" s="4">
        <f ca="1" t="shared" si="55"/>
        <v>31.212091059959338</v>
      </c>
      <c r="C377" s="4"/>
      <c r="D377" s="4">
        <f ca="1" t="shared" si="56"/>
        <v>35.15449963028863</v>
      </c>
      <c r="E377" s="7">
        <f ca="1" t="shared" si="57"/>
        <v>1072.4868701248736</v>
      </c>
      <c r="F377" s="4"/>
      <c r="G377" s="4"/>
      <c r="H377" s="4"/>
      <c r="I377" s="4"/>
      <c r="J377" s="4"/>
      <c r="K377" s="4"/>
      <c r="L377" s="4"/>
      <c r="M377" s="4">
        <f ca="1" t="shared" si="58"/>
        <v>15.079950496850444</v>
      </c>
      <c r="N377" s="4"/>
      <c r="O377" s="4">
        <f ca="1" t="shared" si="59"/>
        <v>16.691096773238666</v>
      </c>
      <c r="P377" s="7">
        <f ca="1" t="shared" si="60"/>
        <v>543.1058471118008</v>
      </c>
      <c r="Q377" s="4">
        <f t="shared" si="61"/>
        <v>22.69643183347843</v>
      </c>
      <c r="R377" s="4"/>
      <c r="S377" s="4">
        <f t="shared" si="62"/>
        <v>22.72736861650648</v>
      </c>
      <c r="T377" s="4">
        <f t="shared" si="63"/>
        <v>-6.036271843267816</v>
      </c>
      <c r="U377" s="4"/>
      <c r="V377" s="4"/>
      <c r="W377" s="4"/>
      <c r="X377" s="4">
        <f t="shared" si="64"/>
        <v>19.69376430335855</v>
      </c>
      <c r="Y377" s="4">
        <f t="shared" si="65"/>
        <v>-6.005335060239766</v>
      </c>
    </row>
    <row r="378" spans="2:25" ht="12.75">
      <c r="B378" s="4">
        <f ca="1" t="shared" si="55"/>
        <v>33.806511249365116</v>
      </c>
      <c r="C378" s="4"/>
      <c r="D378" s="4">
        <f ca="1" t="shared" si="56"/>
        <v>34.70141047565807</v>
      </c>
      <c r="E378" s="7">
        <f ca="1" t="shared" si="57"/>
        <v>1142.4817507976638</v>
      </c>
      <c r="F378" s="4"/>
      <c r="G378" s="4"/>
      <c r="H378" s="4"/>
      <c r="I378" s="4"/>
      <c r="J378" s="4"/>
      <c r="K378" s="4"/>
      <c r="L378" s="4"/>
      <c r="M378" s="4">
        <f ca="1" t="shared" si="58"/>
        <v>72.36839632822492</v>
      </c>
      <c r="N378" s="4"/>
      <c r="O378" s="4">
        <f ca="1" t="shared" si="59"/>
        <v>70.54684354944001</v>
      </c>
      <c r="P378" s="7">
        <f ca="1" t="shared" si="60"/>
        <v>2394.967978747599</v>
      </c>
      <c r="Q378" s="4">
        <f t="shared" si="61"/>
        <v>69.28434498451446</v>
      </c>
      <c r="R378" s="4"/>
      <c r="S378" s="4">
        <f t="shared" si="62"/>
        <v>70.34793938180337</v>
      </c>
      <c r="T378" s="4">
        <f t="shared" si="63"/>
        <v>0.1989041676366412</v>
      </c>
      <c r="U378" s="4"/>
      <c r="V378" s="4"/>
      <c r="W378" s="4"/>
      <c r="X378" s="4">
        <f t="shared" si="64"/>
        <v>69.91559426697724</v>
      </c>
      <c r="Y378" s="4">
        <f t="shared" si="65"/>
        <v>1.2624985649255507</v>
      </c>
    </row>
    <row r="379" spans="2:25" ht="12.75">
      <c r="B379" s="4">
        <f ca="1" t="shared" si="55"/>
        <v>44.94328670080631</v>
      </c>
      <c r="C379" s="4"/>
      <c r="D379" s="4">
        <f ca="1" t="shared" si="56"/>
        <v>43.07244812363399</v>
      </c>
      <c r="E379" s="7">
        <f ca="1" t="shared" si="57"/>
        <v>881.0562867493255</v>
      </c>
      <c r="F379" s="4"/>
      <c r="G379" s="4"/>
      <c r="H379" s="4"/>
      <c r="I379" s="4"/>
      <c r="J379" s="4"/>
      <c r="K379" s="4"/>
      <c r="L379" s="4"/>
      <c r="M379" s="4">
        <f ca="1" t="shared" si="58"/>
        <v>38.59959335134022</v>
      </c>
      <c r="N379" s="4"/>
      <c r="O379" s="4">
        <f ca="1" t="shared" si="59"/>
        <v>40.27984738712326</v>
      </c>
      <c r="P379" s="7">
        <f ca="1" t="shared" si="60"/>
        <v>1243.9304674962411</v>
      </c>
      <c r="Q379" s="4">
        <f t="shared" si="61"/>
        <v>40.32731049923393</v>
      </c>
      <c r="R379" s="4"/>
      <c r="S379" s="4">
        <f t="shared" si="62"/>
        <v>40.74904952835694</v>
      </c>
      <c r="T379" s="4">
        <f t="shared" si="63"/>
        <v>-0.46920214123368</v>
      </c>
      <c r="U379" s="4"/>
      <c r="V379" s="4"/>
      <c r="W379" s="4"/>
      <c r="X379" s="4">
        <f t="shared" si="64"/>
        <v>40.30357894317859</v>
      </c>
      <c r="Y379" s="4">
        <f t="shared" si="65"/>
        <v>-0.04746311211066967</v>
      </c>
    </row>
    <row r="380" spans="2:25" ht="12.75">
      <c r="B380" s="4">
        <f ca="1" t="shared" si="55"/>
        <v>68.91112405201338</v>
      </c>
      <c r="C380" s="4"/>
      <c r="D380" s="4">
        <f ca="1" t="shared" si="56"/>
        <v>68.88573996078178</v>
      </c>
      <c r="E380" s="7">
        <f ca="1" t="shared" si="57"/>
        <v>2233.416737758223</v>
      </c>
      <c r="F380" s="4"/>
      <c r="G380" s="4"/>
      <c r="H380" s="4"/>
      <c r="I380" s="4"/>
      <c r="J380" s="4"/>
      <c r="K380" s="4"/>
      <c r="L380" s="4"/>
      <c r="M380" s="4">
        <f ca="1" t="shared" si="58"/>
        <v>53.412197357998885</v>
      </c>
      <c r="N380" s="4"/>
      <c r="O380" s="4">
        <f ca="1" t="shared" si="59"/>
        <v>52.7333475503536</v>
      </c>
      <c r="P380" s="7">
        <f ca="1" t="shared" si="60"/>
        <v>1729.1202752626825</v>
      </c>
      <c r="Q380" s="4">
        <f t="shared" si="61"/>
        <v>52.53339228029187</v>
      </c>
      <c r="R380" s="4"/>
      <c r="S380" s="4">
        <f t="shared" si="62"/>
        <v>53.22568868017833</v>
      </c>
      <c r="T380" s="4">
        <f t="shared" si="63"/>
        <v>-0.4923411298247302</v>
      </c>
      <c r="U380" s="4"/>
      <c r="V380" s="4"/>
      <c r="W380" s="4"/>
      <c r="X380" s="4">
        <f t="shared" si="64"/>
        <v>52.63336991532273</v>
      </c>
      <c r="Y380" s="4">
        <f t="shared" si="65"/>
        <v>0.19995527006172864</v>
      </c>
    </row>
    <row r="381" spans="2:25" ht="12.75">
      <c r="B381" s="4">
        <f ca="1" t="shared" si="55"/>
        <v>51.95620447942887</v>
      </c>
      <c r="C381" s="4"/>
      <c r="D381" s="4">
        <f ca="1" t="shared" si="56"/>
        <v>47.43327154656667</v>
      </c>
      <c r="E381" s="7">
        <f ca="1" t="shared" si="57"/>
        <v>1409.269816867814</v>
      </c>
      <c r="F381" s="4"/>
      <c r="G381" s="4"/>
      <c r="H381" s="4"/>
      <c r="I381" s="4"/>
      <c r="J381" s="4"/>
      <c r="K381" s="4"/>
      <c r="L381" s="4"/>
      <c r="M381" s="4">
        <f ca="1" t="shared" si="58"/>
        <v>54.64118551250508</v>
      </c>
      <c r="N381" s="4"/>
      <c r="O381" s="4">
        <f ca="1" t="shared" si="59"/>
        <v>53.41924006335847</v>
      </c>
      <c r="P381" s="7">
        <f ca="1" t="shared" si="60"/>
        <v>1617.9354799606697</v>
      </c>
      <c r="Q381" s="4">
        <f t="shared" si="61"/>
        <v>49.73627931018627</v>
      </c>
      <c r="R381" s="4"/>
      <c r="S381" s="4">
        <f t="shared" si="62"/>
        <v>50.36657550849334</v>
      </c>
      <c r="T381" s="4">
        <f t="shared" si="63"/>
        <v>3.0526645548651317</v>
      </c>
      <c r="U381" s="4"/>
      <c r="V381" s="4"/>
      <c r="W381" s="4"/>
      <c r="X381" s="4">
        <f t="shared" si="64"/>
        <v>51.57775968677237</v>
      </c>
      <c r="Y381" s="4">
        <f t="shared" si="65"/>
        <v>3.6829607531722033</v>
      </c>
    </row>
    <row r="382" spans="2:25" ht="12.75">
      <c r="B382" s="4">
        <f ca="1" t="shared" si="55"/>
        <v>55.26366478544303</v>
      </c>
      <c r="C382" s="4"/>
      <c r="D382" s="4">
        <f ca="1" t="shared" si="56"/>
        <v>57.81921865121646</v>
      </c>
      <c r="E382" s="7">
        <f ca="1" t="shared" si="57"/>
        <v>1414.5044194989243</v>
      </c>
      <c r="F382" s="4"/>
      <c r="G382" s="4"/>
      <c r="H382" s="4"/>
      <c r="I382" s="4"/>
      <c r="J382" s="4"/>
      <c r="K382" s="4"/>
      <c r="L382" s="4"/>
      <c r="M382" s="4">
        <f ca="1" t="shared" si="58"/>
        <v>66.39870397840176</v>
      </c>
      <c r="N382" s="4"/>
      <c r="O382" s="4">
        <f ca="1" t="shared" si="59"/>
        <v>74.52937725334178</v>
      </c>
      <c r="P382" s="7">
        <f ca="1" t="shared" si="60"/>
        <v>2051.0432789121164</v>
      </c>
      <c r="Q382" s="4">
        <f t="shared" si="61"/>
        <v>60.632116628682</v>
      </c>
      <c r="R382" s="4"/>
      <c r="S382" s="4">
        <f t="shared" si="62"/>
        <v>61.50392760216723</v>
      </c>
      <c r="T382" s="4">
        <f t="shared" si="63"/>
        <v>13.025449651174547</v>
      </c>
      <c r="U382" s="4"/>
      <c r="V382" s="4"/>
      <c r="W382" s="4"/>
      <c r="X382" s="4">
        <f t="shared" si="64"/>
        <v>67.58074694101188</v>
      </c>
      <c r="Y382" s="4">
        <f t="shared" si="65"/>
        <v>13.89726062465978</v>
      </c>
    </row>
    <row r="383" spans="2:25" ht="12.75">
      <c r="B383" s="4">
        <f ca="1" t="shared" si="55"/>
        <v>22.796407411214183</v>
      </c>
      <c r="C383" s="4"/>
      <c r="D383" s="4">
        <f ca="1" t="shared" si="56"/>
        <v>26.40732086726284</v>
      </c>
      <c r="E383" s="7">
        <f ca="1" t="shared" si="57"/>
        <v>726.4225622573656</v>
      </c>
      <c r="F383" s="4"/>
      <c r="G383" s="4"/>
      <c r="H383" s="4"/>
      <c r="I383" s="4"/>
      <c r="J383" s="4"/>
      <c r="K383" s="4"/>
      <c r="L383" s="4"/>
      <c r="M383" s="4">
        <f ca="1" t="shared" si="58"/>
        <v>38.76637560503549</v>
      </c>
      <c r="N383" s="4"/>
      <c r="O383" s="4">
        <f ca="1" t="shared" si="59"/>
        <v>35.30305320817545</v>
      </c>
      <c r="P383" s="7">
        <f ca="1" t="shared" si="60"/>
        <v>1359.6794041413411</v>
      </c>
      <c r="Q383" s="4">
        <f t="shared" si="61"/>
        <v>43.239245095025545</v>
      </c>
      <c r="R383" s="4"/>
      <c r="S383" s="4">
        <f t="shared" si="62"/>
        <v>43.72552943706749</v>
      </c>
      <c r="T383" s="4">
        <f t="shared" si="63"/>
        <v>-8.422476228892045</v>
      </c>
      <c r="U383" s="4"/>
      <c r="V383" s="4"/>
      <c r="W383" s="4"/>
      <c r="X383" s="4">
        <f t="shared" si="64"/>
        <v>39.2711491516005</v>
      </c>
      <c r="Y383" s="4">
        <f t="shared" si="65"/>
        <v>-7.9361918868500965</v>
      </c>
    </row>
    <row r="384" spans="2:25" ht="12.75">
      <c r="B384" s="4">
        <f ca="1" t="shared" si="55"/>
        <v>26.281805654128842</v>
      </c>
      <c r="C384" s="4"/>
      <c r="D384" s="4">
        <f ca="1" t="shared" si="56"/>
        <v>26.416696146654537</v>
      </c>
      <c r="E384" s="7">
        <f ca="1" t="shared" si="57"/>
        <v>706.1239540867197</v>
      </c>
      <c r="F384" s="4"/>
      <c r="G384" s="4"/>
      <c r="H384" s="4"/>
      <c r="I384" s="4"/>
      <c r="J384" s="4"/>
      <c r="K384" s="4"/>
      <c r="L384" s="4"/>
      <c r="M384" s="4">
        <f ca="1" t="shared" si="58"/>
        <v>52.78263901007376</v>
      </c>
      <c r="N384" s="4"/>
      <c r="O384" s="4">
        <f ca="1" t="shared" si="59"/>
        <v>61.37755624422965</v>
      </c>
      <c r="P384" s="7">
        <f ca="1" t="shared" si="60"/>
        <v>1720.2911219737011</v>
      </c>
      <c r="Q384" s="4">
        <f t="shared" si="61"/>
        <v>52.311274326910045</v>
      </c>
      <c r="R384" s="4"/>
      <c r="S384" s="4">
        <f t="shared" si="62"/>
        <v>52.998647308246284</v>
      </c>
      <c r="T384" s="4">
        <f t="shared" si="63"/>
        <v>8.378908935983368</v>
      </c>
      <c r="U384" s="4"/>
      <c r="V384" s="4"/>
      <c r="W384" s="4"/>
      <c r="X384" s="4">
        <f t="shared" si="64"/>
        <v>56.84441528556985</v>
      </c>
      <c r="Y384" s="4">
        <f t="shared" si="65"/>
        <v>9.066281917319607</v>
      </c>
    </row>
    <row r="385" spans="2:25" ht="12.75">
      <c r="B385" s="4">
        <f ca="1" t="shared" si="55"/>
        <v>61.907356075776846</v>
      </c>
      <c r="C385" s="4"/>
      <c r="D385" s="4">
        <f ca="1" t="shared" si="56"/>
        <v>66.56498998637795</v>
      </c>
      <c r="E385" s="7">
        <f ca="1" t="shared" si="57"/>
        <v>1996.7933014254056</v>
      </c>
      <c r="F385" s="4"/>
      <c r="G385" s="4"/>
      <c r="H385" s="4"/>
      <c r="I385" s="4"/>
      <c r="J385" s="4"/>
      <c r="K385" s="4"/>
      <c r="L385" s="4"/>
      <c r="M385" s="4">
        <f ca="1" t="shared" si="58"/>
        <v>58.032137217141894</v>
      </c>
      <c r="N385" s="4"/>
      <c r="O385" s="4">
        <f ca="1" t="shared" si="59"/>
        <v>61.790556295259</v>
      </c>
      <c r="P385" s="7">
        <f ca="1" t="shared" si="60"/>
        <v>2015.3393217669206</v>
      </c>
      <c r="Q385" s="4">
        <f t="shared" si="61"/>
        <v>59.73390027325634</v>
      </c>
      <c r="R385" s="4"/>
      <c r="S385" s="4">
        <f t="shared" si="62"/>
        <v>60.58580157713098</v>
      </c>
      <c r="T385" s="4">
        <f t="shared" si="63"/>
        <v>1.2047547181280223</v>
      </c>
      <c r="U385" s="4"/>
      <c r="V385" s="4"/>
      <c r="W385" s="4"/>
      <c r="X385" s="4">
        <f t="shared" si="64"/>
        <v>60.762228284257674</v>
      </c>
      <c r="Y385" s="4">
        <f t="shared" si="65"/>
        <v>2.056656022002663</v>
      </c>
    </row>
    <row r="386" spans="2:25" ht="12.75">
      <c r="B386" s="4">
        <f ca="1" t="shared" si="55"/>
        <v>44.6029747323799</v>
      </c>
      <c r="C386" s="4"/>
      <c r="D386" s="4">
        <f ca="1" t="shared" si="56"/>
        <v>45.90214105847235</v>
      </c>
      <c r="E386" s="7">
        <f ca="1" t="shared" si="57"/>
        <v>1709.1641740002233</v>
      </c>
      <c r="F386" s="4"/>
      <c r="G386" s="4"/>
      <c r="H386" s="4"/>
      <c r="I386" s="4"/>
      <c r="J386" s="4"/>
      <c r="K386" s="4"/>
      <c r="L386" s="4"/>
      <c r="M386" s="4">
        <f ca="1" t="shared" si="58"/>
        <v>54.990526658739455</v>
      </c>
      <c r="N386" s="4"/>
      <c r="O386" s="4">
        <f ca="1" t="shared" si="59"/>
        <v>56.09533846341835</v>
      </c>
      <c r="P386" s="7">
        <f ca="1" t="shared" si="60"/>
        <v>1529.0043838158415</v>
      </c>
      <c r="Q386" s="4">
        <f t="shared" si="61"/>
        <v>47.499010070298546</v>
      </c>
      <c r="R386" s="4"/>
      <c r="S386" s="4">
        <f t="shared" si="62"/>
        <v>48.07971544215602</v>
      </c>
      <c r="T386" s="4">
        <f t="shared" si="63"/>
        <v>8.015623021262329</v>
      </c>
      <c r="U386" s="4"/>
      <c r="V386" s="4"/>
      <c r="W386" s="4"/>
      <c r="X386" s="4">
        <f t="shared" si="64"/>
        <v>51.79717426685845</v>
      </c>
      <c r="Y386" s="4">
        <f t="shared" si="65"/>
        <v>8.596328393119805</v>
      </c>
    </row>
    <row r="387" spans="2:25" ht="12.75">
      <c r="B387" s="4">
        <f ca="1" t="shared" si="55"/>
        <v>63.68678876195143</v>
      </c>
      <c r="C387" s="4"/>
      <c r="D387" s="4">
        <f ca="1" t="shared" si="56"/>
        <v>62.00724197241123</v>
      </c>
      <c r="E387" s="7">
        <f ca="1" t="shared" si="57"/>
        <v>1964.4969960202557</v>
      </c>
      <c r="F387" s="4"/>
      <c r="G387" s="4"/>
      <c r="H387" s="4"/>
      <c r="I387" s="4"/>
      <c r="J387" s="4"/>
      <c r="K387" s="4"/>
      <c r="L387" s="4"/>
      <c r="M387" s="4">
        <f ca="1" t="shared" si="58"/>
        <v>54.57364931342368</v>
      </c>
      <c r="N387" s="4"/>
      <c r="O387" s="4">
        <f ca="1" t="shared" si="59"/>
        <v>52.32254311974145</v>
      </c>
      <c r="P387" s="7">
        <f ca="1" t="shared" si="60"/>
        <v>2224.0744107667174</v>
      </c>
      <c r="Q387" s="4">
        <f t="shared" si="61"/>
        <v>64.98511851017032</v>
      </c>
      <c r="R387" s="4"/>
      <c r="S387" s="4">
        <f t="shared" si="62"/>
        <v>65.95341718258376</v>
      </c>
      <c r="T387" s="4">
        <f t="shared" si="63"/>
        <v>-13.630874062842317</v>
      </c>
      <c r="U387" s="4"/>
      <c r="V387" s="4"/>
      <c r="W387" s="4"/>
      <c r="X387" s="4">
        <f t="shared" si="64"/>
        <v>58.65383081495588</v>
      </c>
      <c r="Y387" s="4">
        <f t="shared" si="65"/>
        <v>-12.662575390428877</v>
      </c>
    </row>
    <row r="388" spans="2:25" ht="12.75">
      <c r="B388" s="4">
        <f ca="1" t="shared" si="55"/>
        <v>53.589361698632445</v>
      </c>
      <c r="C388" s="4"/>
      <c r="D388" s="4">
        <f ca="1" t="shared" si="56"/>
        <v>57.494706899305974</v>
      </c>
      <c r="E388" s="7">
        <f ca="1" t="shared" si="57"/>
        <v>1665.4778323583307</v>
      </c>
      <c r="F388" s="4"/>
      <c r="G388" s="4"/>
      <c r="H388" s="4"/>
      <c r="I388" s="4"/>
      <c r="J388" s="4"/>
      <c r="K388" s="4"/>
      <c r="L388" s="4"/>
      <c r="M388" s="4">
        <f ca="1" t="shared" si="58"/>
        <v>62.275326383731155</v>
      </c>
      <c r="N388" s="4"/>
      <c r="O388" s="4">
        <f ca="1" t="shared" si="59"/>
        <v>66.08484668673096</v>
      </c>
      <c r="P388" s="7">
        <f ca="1" t="shared" si="60"/>
        <v>2294.5347852435493</v>
      </c>
      <c r="Q388" s="4">
        <f t="shared" si="61"/>
        <v>66.75771364597372</v>
      </c>
      <c r="R388" s="4"/>
      <c r="S388" s="4">
        <f t="shared" si="62"/>
        <v>67.76530327907165</v>
      </c>
      <c r="T388" s="4">
        <f t="shared" si="63"/>
        <v>-1.6804565923406898</v>
      </c>
      <c r="U388" s="4"/>
      <c r="V388" s="4"/>
      <c r="W388" s="4"/>
      <c r="X388" s="4">
        <f t="shared" si="64"/>
        <v>66.42128016635235</v>
      </c>
      <c r="Y388" s="4">
        <f t="shared" si="65"/>
        <v>-0.6728669592427678</v>
      </c>
    </row>
    <row r="389" spans="2:25" ht="12.75">
      <c r="B389" s="4">
        <f ca="1" t="shared" si="55"/>
        <v>50.92415920020045</v>
      </c>
      <c r="C389" s="4"/>
      <c r="D389" s="4">
        <f ca="1" t="shared" si="56"/>
        <v>43.355381374126345</v>
      </c>
      <c r="E389" s="7">
        <f ca="1" t="shared" si="57"/>
        <v>1292.2526177725802</v>
      </c>
      <c r="F389" s="4"/>
      <c r="G389" s="4"/>
      <c r="H389" s="4"/>
      <c r="I389" s="4"/>
      <c r="J389" s="4"/>
      <c r="K389" s="4"/>
      <c r="L389" s="4"/>
      <c r="M389" s="4">
        <f ca="1" t="shared" si="58"/>
        <v>59.75066278876179</v>
      </c>
      <c r="N389" s="4"/>
      <c r="O389" s="4">
        <f ca="1" t="shared" si="59"/>
        <v>60.95205670965321</v>
      </c>
      <c r="P389" s="7">
        <f ca="1" t="shared" si="60"/>
        <v>1819.1840741141832</v>
      </c>
      <c r="Q389" s="4">
        <f t="shared" si="61"/>
        <v>54.79915729987233</v>
      </c>
      <c r="R389" s="4"/>
      <c r="S389" s="4">
        <f t="shared" si="62"/>
        <v>55.5416761575025</v>
      </c>
      <c r="T389" s="4">
        <f t="shared" si="63"/>
        <v>5.410380552150713</v>
      </c>
      <c r="U389" s="4"/>
      <c r="V389" s="4"/>
      <c r="W389" s="4"/>
      <c r="X389" s="4">
        <f t="shared" si="64"/>
        <v>57.87560700476277</v>
      </c>
      <c r="Y389" s="4">
        <f t="shared" si="65"/>
        <v>6.152899409780886</v>
      </c>
    </row>
    <row r="390" spans="2:25" ht="12.75">
      <c r="B390" s="4">
        <f ca="1" t="shared" si="55"/>
        <v>45.38666360527047</v>
      </c>
      <c r="C390" s="4"/>
      <c r="D390" s="4">
        <f ca="1" t="shared" si="56"/>
        <v>50.60029643275513</v>
      </c>
      <c r="E390" s="7">
        <f ca="1" t="shared" si="57"/>
        <v>1296.8926645627814</v>
      </c>
      <c r="F390" s="4"/>
      <c r="G390" s="4"/>
      <c r="H390" s="4"/>
      <c r="I390" s="4"/>
      <c r="J390" s="4"/>
      <c r="K390" s="4"/>
      <c r="L390" s="4"/>
      <c r="M390" s="4">
        <f ca="1" t="shared" si="58"/>
        <v>60.40055813265464</v>
      </c>
      <c r="N390" s="4"/>
      <c r="O390" s="4">
        <f ca="1" t="shared" si="59"/>
        <v>61.99310238228122</v>
      </c>
      <c r="P390" s="7">
        <f ca="1" t="shared" si="60"/>
        <v>1969.8339293000531</v>
      </c>
      <c r="Q390" s="4">
        <f t="shared" si="61"/>
        <v>58.58910594114395</v>
      </c>
      <c r="R390" s="4"/>
      <c r="S390" s="4">
        <f t="shared" si="62"/>
        <v>59.415631981267545</v>
      </c>
      <c r="T390" s="4">
        <f t="shared" si="63"/>
        <v>2.5774704010136773</v>
      </c>
      <c r="U390" s="4"/>
      <c r="V390" s="4"/>
      <c r="W390" s="4"/>
      <c r="X390" s="4">
        <f t="shared" si="64"/>
        <v>60.29110416171258</v>
      </c>
      <c r="Y390" s="4">
        <f t="shared" si="65"/>
        <v>3.4039964411372736</v>
      </c>
    </row>
    <row r="391" spans="2:25" ht="12.75">
      <c r="B391" s="4">
        <f ca="1" t="shared" si="55"/>
        <v>47.02899285333802</v>
      </c>
      <c r="C391" s="4"/>
      <c r="D391" s="4">
        <f ca="1" t="shared" si="56"/>
        <v>41.25102009347938</v>
      </c>
      <c r="E391" s="7">
        <f ca="1" t="shared" si="57"/>
        <v>1517.4976866079087</v>
      </c>
      <c r="F391" s="4"/>
      <c r="G391" s="4"/>
      <c r="H391" s="4"/>
      <c r="I391" s="4"/>
      <c r="J391" s="4"/>
      <c r="K391" s="4"/>
      <c r="L391" s="4"/>
      <c r="M391" s="4">
        <f ca="1" t="shared" si="58"/>
        <v>65.99095274509966</v>
      </c>
      <c r="N391" s="4"/>
      <c r="O391" s="4">
        <f ca="1" t="shared" si="59"/>
        <v>65.48717001051305</v>
      </c>
      <c r="P391" s="7">
        <f ca="1" t="shared" si="60"/>
        <v>2229.3072228459364</v>
      </c>
      <c r="Q391" s="4">
        <f t="shared" si="61"/>
        <v>65.1167621085342</v>
      </c>
      <c r="R391" s="4"/>
      <c r="S391" s="4">
        <f t="shared" si="62"/>
        <v>66.08797876449799</v>
      </c>
      <c r="T391" s="4">
        <f t="shared" si="63"/>
        <v>-0.6008087539849356</v>
      </c>
      <c r="U391" s="4"/>
      <c r="V391" s="4"/>
      <c r="W391" s="4"/>
      <c r="X391" s="4">
        <f t="shared" si="64"/>
        <v>65.30196605952364</v>
      </c>
      <c r="Y391" s="4">
        <f t="shared" si="65"/>
        <v>0.3704079019788509</v>
      </c>
    </row>
    <row r="392" spans="2:25" ht="12.75">
      <c r="B392" s="4">
        <f ca="1" t="shared" si="55"/>
        <v>66.3499195953473</v>
      </c>
      <c r="C392" s="4"/>
      <c r="D392" s="4">
        <f ca="1" t="shared" si="56"/>
        <v>65.15694783117</v>
      </c>
      <c r="E392" s="7">
        <f ca="1" t="shared" si="57"/>
        <v>2105.099590414868</v>
      </c>
      <c r="F392" s="4"/>
      <c r="G392" s="4"/>
      <c r="H392" s="4"/>
      <c r="I392" s="4"/>
      <c r="J392" s="4"/>
      <c r="K392" s="4"/>
      <c r="L392" s="4"/>
      <c r="M392" s="4">
        <f ca="1" t="shared" si="58"/>
        <v>63.376927548642776</v>
      </c>
      <c r="N392" s="4"/>
      <c r="O392" s="4">
        <f ca="1" t="shared" si="59"/>
        <v>68.67691425841747</v>
      </c>
      <c r="P392" s="7">
        <f ca="1" t="shared" si="60"/>
        <v>1878.2016513282601</v>
      </c>
      <c r="Q392" s="4">
        <f t="shared" si="61"/>
        <v>56.283882169323206</v>
      </c>
      <c r="R392" s="4"/>
      <c r="S392" s="4">
        <f t="shared" si="62"/>
        <v>57.05931111752881</v>
      </c>
      <c r="T392" s="4">
        <f t="shared" si="63"/>
        <v>11.617603140888662</v>
      </c>
      <c r="U392" s="4"/>
      <c r="V392" s="4"/>
      <c r="W392" s="4"/>
      <c r="X392" s="4">
        <f t="shared" si="64"/>
        <v>62.48039821387034</v>
      </c>
      <c r="Y392" s="4">
        <f t="shared" si="65"/>
        <v>12.393032089094262</v>
      </c>
    </row>
    <row r="393" spans="2:25" ht="12.75">
      <c r="B393" s="4">
        <f ca="1" t="shared" si="55"/>
        <v>60.57460889195501</v>
      </c>
      <c r="C393" s="4"/>
      <c r="D393" s="4">
        <f ca="1" t="shared" si="56"/>
        <v>61.2391302418921</v>
      </c>
      <c r="E393" s="7">
        <f ca="1" t="shared" si="57"/>
        <v>1923.3526139755604</v>
      </c>
      <c r="F393" s="4"/>
      <c r="G393" s="4"/>
      <c r="H393" s="4"/>
      <c r="I393" s="4"/>
      <c r="J393" s="4"/>
      <c r="K393" s="4"/>
      <c r="L393" s="4"/>
      <c r="M393" s="4">
        <f ca="1" t="shared" si="58"/>
        <v>56.99441536568988</v>
      </c>
      <c r="N393" s="4"/>
      <c r="O393" s="4">
        <f ca="1" t="shared" si="59"/>
        <v>55.34565847210468</v>
      </c>
      <c r="P393" s="7">
        <f ca="1" t="shared" si="60"/>
        <v>1502.8606500424094</v>
      </c>
      <c r="Q393" s="4">
        <f t="shared" si="61"/>
        <v>46.841303442103396</v>
      </c>
      <c r="R393" s="4"/>
      <c r="S393" s="4">
        <f t="shared" si="62"/>
        <v>47.40743023098478</v>
      </c>
      <c r="T393" s="4">
        <f t="shared" si="63"/>
        <v>7.938228241119901</v>
      </c>
      <c r="U393" s="4"/>
      <c r="V393" s="4"/>
      <c r="W393" s="4"/>
      <c r="X393" s="4">
        <f t="shared" si="64"/>
        <v>51.093480957104035</v>
      </c>
      <c r="Y393" s="4">
        <f t="shared" si="65"/>
        <v>8.504355030001285</v>
      </c>
    </row>
    <row r="394" spans="2:25" ht="12.75">
      <c r="B394" s="4">
        <f ca="1" t="shared" si="55"/>
        <v>51.090289716728236</v>
      </c>
      <c r="C394" s="4"/>
      <c r="D394" s="4">
        <f ca="1" t="shared" si="56"/>
        <v>55.4031259866368</v>
      </c>
      <c r="E394" s="7">
        <f ca="1" t="shared" si="57"/>
        <v>1619.479946533783</v>
      </c>
      <c r="F394" s="4"/>
      <c r="G394" s="4"/>
      <c r="H394" s="4"/>
      <c r="I394" s="4"/>
      <c r="J394" s="4"/>
      <c r="K394" s="4"/>
      <c r="L394" s="4"/>
      <c r="M394" s="4">
        <f ca="1" t="shared" si="58"/>
        <v>32.25077028106479</v>
      </c>
      <c r="N394" s="4"/>
      <c r="O394" s="4">
        <f ca="1" t="shared" si="59"/>
        <v>32.69192157260612</v>
      </c>
      <c r="P394" s="7">
        <f ca="1" t="shared" si="60"/>
        <v>844.6038008567962</v>
      </c>
      <c r="Q394" s="4">
        <f t="shared" si="61"/>
        <v>30.281316390667136</v>
      </c>
      <c r="R394" s="4"/>
      <c r="S394" s="4">
        <f t="shared" si="62"/>
        <v>30.480378085533964</v>
      </c>
      <c r="T394" s="4">
        <f t="shared" si="63"/>
        <v>2.2115434870721558</v>
      </c>
      <c r="U394" s="4"/>
      <c r="V394" s="4"/>
      <c r="W394" s="4"/>
      <c r="X394" s="4">
        <f t="shared" si="64"/>
        <v>31.486618981636628</v>
      </c>
      <c r="Y394" s="4">
        <f t="shared" si="65"/>
        <v>2.4106051819389833</v>
      </c>
    </row>
    <row r="395" spans="2:25" ht="12.75">
      <c r="B395" s="4">
        <f ca="1" t="shared" si="55"/>
        <v>73.36465089086765</v>
      </c>
      <c r="C395" s="4"/>
      <c r="D395" s="4">
        <f ca="1" t="shared" si="56"/>
        <v>71.11501162335179</v>
      </c>
      <c r="E395" s="7">
        <f ca="1" t="shared" si="57"/>
        <v>2434.3067899814955</v>
      </c>
      <c r="F395" s="4"/>
      <c r="G395" s="4"/>
      <c r="H395" s="4"/>
      <c r="I395" s="4"/>
      <c r="J395" s="4"/>
      <c r="K395" s="4"/>
      <c r="L395" s="4"/>
      <c r="M395" s="4">
        <f ca="1" t="shared" si="58"/>
        <v>60.35845151825487</v>
      </c>
      <c r="N395" s="4"/>
      <c r="O395" s="4">
        <f ca="1" t="shared" si="59"/>
        <v>60.17455645923342</v>
      </c>
      <c r="P395" s="7">
        <f ca="1" t="shared" si="60"/>
        <v>1966.0693119683406</v>
      </c>
      <c r="Q395" s="4">
        <f t="shared" si="61"/>
        <v>58.494398207614246</v>
      </c>
      <c r="R395" s="4"/>
      <c r="S395" s="4">
        <f t="shared" si="62"/>
        <v>59.318824976584786</v>
      </c>
      <c r="T395" s="4">
        <f t="shared" si="63"/>
        <v>0.8557314826486362</v>
      </c>
      <c r="U395" s="4"/>
      <c r="V395" s="4"/>
      <c r="W395" s="4"/>
      <c r="X395" s="4">
        <f t="shared" si="64"/>
        <v>59.334477333423834</v>
      </c>
      <c r="Y395" s="4">
        <f t="shared" si="65"/>
        <v>1.6801582516191758</v>
      </c>
    </row>
    <row r="396" spans="2:25" ht="12.75">
      <c r="B396" s="4">
        <f ca="1" t="shared" si="55"/>
        <v>42.16965305829016</v>
      </c>
      <c r="C396" s="4"/>
      <c r="D396" s="4">
        <f ca="1" t="shared" si="56"/>
        <v>35.77591722521578</v>
      </c>
      <c r="E396" s="7">
        <f ca="1" t="shared" si="57"/>
        <v>931.1612540034535</v>
      </c>
      <c r="F396" s="4"/>
      <c r="G396" s="4"/>
      <c r="H396" s="4"/>
      <c r="I396" s="4"/>
      <c r="J396" s="4"/>
      <c r="K396" s="4"/>
      <c r="L396" s="4"/>
      <c r="M396" s="4">
        <f ca="1" t="shared" si="58"/>
        <v>56.56673698828981</v>
      </c>
      <c r="N396" s="4"/>
      <c r="O396" s="4">
        <f ca="1" t="shared" si="59"/>
        <v>59.002326223939136</v>
      </c>
      <c r="P396" s="7">
        <f ca="1" t="shared" si="60"/>
        <v>1896.962240365181</v>
      </c>
      <c r="Q396" s="4">
        <f t="shared" si="61"/>
        <v>56.75584856346417</v>
      </c>
      <c r="R396" s="4"/>
      <c r="S396" s="4">
        <f t="shared" si="62"/>
        <v>57.54173901676027</v>
      </c>
      <c r="T396" s="4">
        <f t="shared" si="63"/>
        <v>1.4605872071788681</v>
      </c>
      <c r="U396" s="4"/>
      <c r="V396" s="4"/>
      <c r="W396" s="4"/>
      <c r="X396" s="4">
        <f t="shared" si="64"/>
        <v>57.87908739370165</v>
      </c>
      <c r="Y396" s="4">
        <f t="shared" si="65"/>
        <v>2.246477660474966</v>
      </c>
    </row>
    <row r="397" spans="2:25" ht="12.75">
      <c r="B397" s="4">
        <f ca="1" t="shared" si="55"/>
        <v>53.15162661569687</v>
      </c>
      <c r="C397" s="4"/>
      <c r="D397" s="4">
        <f ca="1" t="shared" si="56"/>
        <v>51.93564124228773</v>
      </c>
      <c r="E397" s="7">
        <f ca="1" t="shared" si="57"/>
        <v>1795.2864706785763</v>
      </c>
      <c r="F397" s="4"/>
      <c r="G397" s="4"/>
      <c r="H397" s="4"/>
      <c r="I397" s="4"/>
      <c r="J397" s="4"/>
      <c r="K397" s="4"/>
      <c r="L397" s="4"/>
      <c r="M397" s="4">
        <f ca="1" t="shared" si="58"/>
        <v>37.637219569546545</v>
      </c>
      <c r="N397" s="4"/>
      <c r="O397" s="4">
        <f ca="1" t="shared" si="59"/>
        <v>39.22409728644286</v>
      </c>
      <c r="P397" s="7">
        <f ca="1" t="shared" si="60"/>
        <v>1165.3447507552999</v>
      </c>
      <c r="Q397" s="4">
        <f t="shared" si="61"/>
        <v>38.350303418687986</v>
      </c>
      <c r="R397" s="4"/>
      <c r="S397" s="4">
        <f t="shared" si="62"/>
        <v>38.72822053613715</v>
      </c>
      <c r="T397" s="4">
        <f t="shared" si="63"/>
        <v>0.49587675030571177</v>
      </c>
      <c r="U397" s="4"/>
      <c r="V397" s="4"/>
      <c r="W397" s="4"/>
      <c r="X397" s="4">
        <f t="shared" si="64"/>
        <v>38.78720035256542</v>
      </c>
      <c r="Y397" s="4">
        <f t="shared" si="65"/>
        <v>0.8737938677548769</v>
      </c>
    </row>
    <row r="398" spans="2:25" ht="12.75">
      <c r="B398" s="4">
        <f ca="1" t="shared" si="55"/>
        <v>30.168950162210734</v>
      </c>
      <c r="C398" s="4"/>
      <c r="D398" s="4">
        <f ca="1" t="shared" si="56"/>
        <v>30.52730991006865</v>
      </c>
      <c r="E398" s="7">
        <f ca="1" t="shared" si="57"/>
        <v>1177.324697241906</v>
      </c>
      <c r="F398" s="4"/>
      <c r="G398" s="4"/>
      <c r="H398" s="4"/>
      <c r="I398" s="4"/>
      <c r="J398" s="4"/>
      <c r="K398" s="4"/>
      <c r="L398" s="4"/>
      <c r="M398" s="4">
        <f ca="1" t="shared" si="58"/>
        <v>48.678777931972874</v>
      </c>
      <c r="N398" s="4"/>
      <c r="O398" s="4">
        <f ca="1" t="shared" si="59"/>
        <v>46.1321244391567</v>
      </c>
      <c r="P398" s="7">
        <f ca="1" t="shared" si="60"/>
        <v>1436.8180657252283</v>
      </c>
      <c r="Q398" s="4">
        <f t="shared" si="61"/>
        <v>45.17984812646335</v>
      </c>
      <c r="R398" s="4"/>
      <c r="S398" s="4">
        <f t="shared" si="62"/>
        <v>45.7091474558943</v>
      </c>
      <c r="T398" s="4">
        <f t="shared" si="63"/>
        <v>0.4229769832623944</v>
      </c>
      <c r="U398" s="4"/>
      <c r="V398" s="4"/>
      <c r="W398" s="4"/>
      <c r="X398" s="4">
        <f t="shared" si="64"/>
        <v>45.65598628281002</v>
      </c>
      <c r="Y398" s="4">
        <f t="shared" si="65"/>
        <v>0.9522763126933498</v>
      </c>
    </row>
    <row r="399" spans="2:25" ht="12.75">
      <c r="B399" s="4">
        <f ca="1" t="shared" si="55"/>
        <v>53.984593250401154</v>
      </c>
      <c r="C399" s="4"/>
      <c r="D399" s="4">
        <f ca="1" t="shared" si="56"/>
        <v>49.51543648210245</v>
      </c>
      <c r="E399" s="7">
        <f ca="1" t="shared" si="57"/>
        <v>1779.6665614200326</v>
      </c>
      <c r="F399" s="4"/>
      <c r="G399" s="4"/>
      <c r="H399" s="4"/>
      <c r="I399" s="4"/>
      <c r="J399" s="4"/>
      <c r="K399" s="4"/>
      <c r="L399" s="4"/>
      <c r="M399" s="4">
        <f ca="1" t="shared" si="58"/>
        <v>50.04962871291312</v>
      </c>
      <c r="N399" s="4"/>
      <c r="O399" s="4">
        <f ca="1" t="shared" si="59"/>
        <v>51.35908217166336</v>
      </c>
      <c r="P399" s="7">
        <f ca="1" t="shared" si="60"/>
        <v>1930.0191990022145</v>
      </c>
      <c r="Q399" s="4">
        <f t="shared" si="61"/>
        <v>57.58747349477541</v>
      </c>
      <c r="R399" s="4"/>
      <c r="S399" s="4">
        <f t="shared" si="62"/>
        <v>58.39179756656701</v>
      </c>
      <c r="T399" s="4">
        <f t="shared" si="63"/>
        <v>-7.032715394903647</v>
      </c>
      <c r="U399" s="4"/>
      <c r="V399" s="4"/>
      <c r="W399" s="4"/>
      <c r="X399" s="4">
        <f t="shared" si="64"/>
        <v>54.473277833219385</v>
      </c>
      <c r="Y399" s="4">
        <f t="shared" si="65"/>
        <v>-6.228391323112049</v>
      </c>
    </row>
    <row r="400" spans="2:25" ht="12.75">
      <c r="B400" s="4">
        <f ca="1" t="shared" si="55"/>
        <v>50.121396786833124</v>
      </c>
      <c r="C400" s="4"/>
      <c r="D400" s="4">
        <f ca="1" t="shared" si="56"/>
        <v>48.53299834059184</v>
      </c>
      <c r="E400" s="7">
        <f ca="1" t="shared" si="57"/>
        <v>1378.3938029317808</v>
      </c>
      <c r="F400" s="4"/>
      <c r="G400" s="4"/>
      <c r="H400" s="4"/>
      <c r="I400" s="4"/>
      <c r="J400" s="4"/>
      <c r="K400" s="4"/>
      <c r="L400" s="4"/>
      <c r="M400" s="4">
        <f ca="1" t="shared" si="58"/>
        <v>31.487658510154738</v>
      </c>
      <c r="N400" s="4"/>
      <c r="O400" s="4">
        <f ca="1" t="shared" si="59"/>
        <v>32.12291750405563</v>
      </c>
      <c r="P400" s="7">
        <f ca="1" t="shared" si="60"/>
        <v>1335.533535081327</v>
      </c>
      <c r="Q400" s="4">
        <f t="shared" si="61"/>
        <v>42.63179941561605</v>
      </c>
      <c r="R400" s="4"/>
      <c r="S400" s="4">
        <f t="shared" si="62"/>
        <v>43.104619248010216</v>
      </c>
      <c r="T400" s="4">
        <f t="shared" si="63"/>
        <v>-10.981701743954588</v>
      </c>
      <c r="U400" s="4"/>
      <c r="V400" s="4"/>
      <c r="W400" s="4"/>
      <c r="X400" s="4">
        <f t="shared" si="64"/>
        <v>37.37735845983584</v>
      </c>
      <c r="Y400" s="4">
        <f t="shared" si="65"/>
        <v>-10.508881911560422</v>
      </c>
    </row>
    <row r="401" spans="2:25" ht="12.75">
      <c r="B401" s="4">
        <f ca="1" t="shared" si="55"/>
        <v>40.67409202103392</v>
      </c>
      <c r="C401" s="4"/>
      <c r="D401" s="4">
        <f ca="1" t="shared" si="56"/>
        <v>41.20584244579972</v>
      </c>
      <c r="E401" s="7">
        <f ca="1" t="shared" si="57"/>
        <v>1188.3051044246</v>
      </c>
      <c r="F401" s="4"/>
      <c r="G401" s="4"/>
      <c r="H401" s="4"/>
      <c r="I401" s="4"/>
      <c r="J401" s="4"/>
      <c r="K401" s="4"/>
      <c r="L401" s="4"/>
      <c r="M401" s="4">
        <f ca="1" t="shared" si="58"/>
        <v>39.20486075914842</v>
      </c>
      <c r="N401" s="4"/>
      <c r="O401" s="4">
        <f ca="1" t="shared" si="59"/>
        <v>38.61516458031713</v>
      </c>
      <c r="P401" s="7">
        <f ca="1" t="shared" si="60"/>
        <v>1139.8422817976373</v>
      </c>
      <c r="Q401" s="4">
        <f t="shared" si="61"/>
        <v>37.70872930329361</v>
      </c>
      <c r="R401" s="4"/>
      <c r="S401" s="4">
        <f t="shared" si="62"/>
        <v>38.07242542755884</v>
      </c>
      <c r="T401" s="4">
        <f t="shared" si="63"/>
        <v>0.542739152758287</v>
      </c>
      <c r="U401" s="4"/>
      <c r="V401" s="4"/>
      <c r="W401" s="4"/>
      <c r="X401" s="4">
        <f t="shared" si="64"/>
        <v>38.16194694180537</v>
      </c>
      <c r="Y401" s="4">
        <f t="shared" si="65"/>
        <v>0.9064352770235189</v>
      </c>
    </row>
    <row r="402" spans="2:25" ht="12.75">
      <c r="B402" s="4">
        <f ca="1" t="shared" si="55"/>
        <v>51.967267180608665</v>
      </c>
      <c r="C402" s="4"/>
      <c r="D402" s="4">
        <f ca="1" t="shared" si="56"/>
        <v>50.90957015963036</v>
      </c>
      <c r="E402" s="7">
        <f ca="1" t="shared" si="57"/>
        <v>1490.0963672056353</v>
      </c>
      <c r="F402" s="4"/>
      <c r="G402" s="4"/>
      <c r="H402" s="4"/>
      <c r="I402" s="4"/>
      <c r="J402" s="4"/>
      <c r="K402" s="4"/>
      <c r="L402" s="4"/>
      <c r="M402" s="4">
        <f ca="1" t="shared" si="58"/>
        <v>49.895351197876</v>
      </c>
      <c r="N402" s="4"/>
      <c r="O402" s="4">
        <f ca="1" t="shared" si="59"/>
        <v>47.05469617477718</v>
      </c>
      <c r="P402" s="7">
        <f ca="1" t="shared" si="60"/>
        <v>1636.866648554509</v>
      </c>
      <c r="Q402" s="4">
        <f t="shared" si="61"/>
        <v>50.212537031120576</v>
      </c>
      <c r="R402" s="4"/>
      <c r="S402" s="4">
        <f t="shared" si="62"/>
        <v>50.85338985514039</v>
      </c>
      <c r="T402" s="4">
        <f t="shared" si="63"/>
        <v>-3.7986936803632148</v>
      </c>
      <c r="U402" s="4"/>
      <c r="V402" s="4"/>
      <c r="W402" s="4"/>
      <c r="X402" s="4">
        <f t="shared" si="64"/>
        <v>48.63361660294888</v>
      </c>
      <c r="Y402" s="4">
        <f t="shared" si="65"/>
        <v>-3.157840856343398</v>
      </c>
    </row>
    <row r="403" spans="2:25" ht="12.75">
      <c r="B403" s="4">
        <f ca="1" t="shared" si="55"/>
        <v>48.275729471154634</v>
      </c>
      <c r="C403" s="4"/>
      <c r="D403" s="4">
        <f ca="1" t="shared" si="56"/>
        <v>48.73217171189643</v>
      </c>
      <c r="E403" s="7">
        <f ca="1" t="shared" si="57"/>
        <v>1385.833377323272</v>
      </c>
      <c r="F403" s="4"/>
      <c r="G403" s="4"/>
      <c r="H403" s="4"/>
      <c r="I403" s="4"/>
      <c r="J403" s="4"/>
      <c r="K403" s="4"/>
      <c r="L403" s="4"/>
      <c r="M403" s="4">
        <f ca="1" t="shared" si="58"/>
        <v>69.90694587581868</v>
      </c>
      <c r="N403" s="4"/>
      <c r="O403" s="4">
        <f ca="1" t="shared" si="59"/>
        <v>76.76003029396517</v>
      </c>
      <c r="P403" s="7">
        <f ca="1" t="shared" si="60"/>
        <v>2054.716113172403</v>
      </c>
      <c r="Q403" s="4">
        <f t="shared" si="61"/>
        <v>60.72451534487867</v>
      </c>
      <c r="R403" s="4"/>
      <c r="S403" s="4">
        <f t="shared" si="62"/>
        <v>61.598374408337776</v>
      </c>
      <c r="T403" s="4">
        <f t="shared" si="63"/>
        <v>15.161655885627397</v>
      </c>
      <c r="U403" s="4"/>
      <c r="V403" s="4"/>
      <c r="W403" s="4"/>
      <c r="X403" s="4">
        <f t="shared" si="64"/>
        <v>68.74227281942191</v>
      </c>
      <c r="Y403" s="4">
        <f t="shared" si="65"/>
        <v>16.035514949086505</v>
      </c>
    </row>
    <row r="404" spans="2:25" ht="12.75">
      <c r="B404" s="4">
        <f ca="1" t="shared" si="55"/>
        <v>51.141232070602086</v>
      </c>
      <c r="C404" s="4"/>
      <c r="D404" s="4">
        <f ca="1" t="shared" si="56"/>
        <v>48.8402887467155</v>
      </c>
      <c r="E404" s="7">
        <f ca="1" t="shared" si="57"/>
        <v>1542.6894058219955</v>
      </c>
      <c r="F404" s="4"/>
      <c r="G404" s="4"/>
      <c r="H404" s="4"/>
      <c r="I404" s="4"/>
      <c r="J404" s="4"/>
      <c r="K404" s="4"/>
      <c r="L404" s="4"/>
      <c r="M404" s="4">
        <f ca="1" t="shared" si="58"/>
        <v>48.71125908304573</v>
      </c>
      <c r="N404" s="4"/>
      <c r="O404" s="4">
        <f ca="1" t="shared" si="59"/>
        <v>53.32846738933698</v>
      </c>
      <c r="P404" s="7">
        <f ca="1" t="shared" si="60"/>
        <v>1555.4990203863783</v>
      </c>
      <c r="Q404" s="4">
        <f t="shared" si="61"/>
        <v>48.165544477169384</v>
      </c>
      <c r="R404" s="4"/>
      <c r="S404" s="4">
        <f t="shared" si="62"/>
        <v>48.76102410663721</v>
      </c>
      <c r="T404" s="4">
        <f t="shared" si="63"/>
        <v>4.56744328269977</v>
      </c>
      <c r="U404" s="4"/>
      <c r="V404" s="4"/>
      <c r="W404" s="4"/>
      <c r="X404" s="4">
        <f t="shared" si="64"/>
        <v>50.74700593325318</v>
      </c>
      <c r="Y404" s="4">
        <f t="shared" si="65"/>
        <v>5.162922912167595</v>
      </c>
    </row>
    <row r="405" spans="2:25" ht="12.75">
      <c r="B405" s="4">
        <f ca="1" t="shared" si="55"/>
        <v>22.61309918737658</v>
      </c>
      <c r="C405" s="4"/>
      <c r="D405" s="4">
        <f ca="1" t="shared" si="56"/>
        <v>25.03080038940112</v>
      </c>
      <c r="E405" s="7">
        <f ca="1" t="shared" si="57"/>
        <v>1319.5155998389555</v>
      </c>
      <c r="F405" s="4"/>
      <c r="G405" s="4"/>
      <c r="H405" s="4"/>
      <c r="I405" s="4"/>
      <c r="J405" s="4"/>
      <c r="K405" s="4"/>
      <c r="L405" s="4"/>
      <c r="M405" s="4">
        <f ca="1" t="shared" si="58"/>
        <v>45.1101847474846</v>
      </c>
      <c r="N405" s="4"/>
      <c r="O405" s="4">
        <f ca="1" t="shared" si="59"/>
        <v>38.787597450311715</v>
      </c>
      <c r="P405" s="7">
        <f ca="1" t="shared" si="60"/>
        <v>1373.8338637863549</v>
      </c>
      <c r="Q405" s="4">
        <f t="shared" si="61"/>
        <v>43.59533355613537</v>
      </c>
      <c r="R405" s="4"/>
      <c r="S405" s="4">
        <f t="shared" si="62"/>
        <v>44.08951087804794</v>
      </c>
      <c r="T405" s="4">
        <f t="shared" si="63"/>
        <v>-5.301913427736224</v>
      </c>
      <c r="U405" s="4"/>
      <c r="V405" s="4"/>
      <c r="W405" s="4"/>
      <c r="X405" s="4">
        <f t="shared" si="64"/>
        <v>41.19146550322354</v>
      </c>
      <c r="Y405" s="4">
        <f t="shared" si="65"/>
        <v>-4.807736105823658</v>
      </c>
    </row>
    <row r="406" spans="2:25" ht="12.75">
      <c r="B406" s="4">
        <f ca="1" t="shared" si="55"/>
        <v>44.188465927479626</v>
      </c>
      <c r="C406" s="4"/>
      <c r="D406" s="4">
        <f ca="1" t="shared" si="56"/>
        <v>47.049452931287355</v>
      </c>
      <c r="E406" s="7">
        <f ca="1" t="shared" si="57"/>
        <v>1549.3200988247029</v>
      </c>
      <c r="F406" s="4"/>
      <c r="G406" s="4"/>
      <c r="H406" s="4"/>
      <c r="I406" s="4"/>
      <c r="J406" s="4"/>
      <c r="K406" s="4"/>
      <c r="L406" s="4"/>
      <c r="M406" s="4">
        <f ca="1" t="shared" si="58"/>
        <v>47.72383854133345</v>
      </c>
      <c r="N406" s="4"/>
      <c r="O406" s="4">
        <f ca="1" t="shared" si="59"/>
        <v>45.179282679541174</v>
      </c>
      <c r="P406" s="7">
        <f ca="1" t="shared" si="60"/>
        <v>1760.8233178597845</v>
      </c>
      <c r="Q406" s="4">
        <f t="shared" si="61"/>
        <v>53.33095629432175</v>
      </c>
      <c r="R406" s="4"/>
      <c r="S406" s="4">
        <f t="shared" si="62"/>
        <v>54.04093132577255</v>
      </c>
      <c r="T406" s="4">
        <f t="shared" si="63"/>
        <v>-8.861648646231373</v>
      </c>
      <c r="U406" s="4"/>
      <c r="V406" s="4"/>
      <c r="W406" s="4"/>
      <c r="X406" s="4">
        <f t="shared" si="64"/>
        <v>49.25511948693146</v>
      </c>
      <c r="Y406" s="4">
        <f t="shared" si="65"/>
        <v>-8.151673614780577</v>
      </c>
    </row>
    <row r="407" spans="2:25" ht="12.75">
      <c r="B407" s="4">
        <f ca="1" t="shared" si="55"/>
        <v>46.412136930545316</v>
      </c>
      <c r="C407" s="4"/>
      <c r="D407" s="4">
        <f ca="1" t="shared" si="56"/>
        <v>51.464760794933596</v>
      </c>
      <c r="E407" s="7">
        <f ca="1" t="shared" si="57"/>
        <v>1456.4465611248497</v>
      </c>
      <c r="F407" s="4"/>
      <c r="G407" s="4"/>
      <c r="H407" s="4"/>
      <c r="I407" s="4"/>
      <c r="J407" s="4"/>
      <c r="K407" s="4"/>
      <c r="L407" s="4"/>
      <c r="M407" s="4">
        <f ca="1" t="shared" si="58"/>
        <v>47.13561823088182</v>
      </c>
      <c r="N407" s="4"/>
      <c r="O407" s="4">
        <f ca="1" t="shared" si="59"/>
        <v>46.08433168307166</v>
      </c>
      <c r="P407" s="7">
        <f ca="1" t="shared" si="60"/>
        <v>1710.903292454533</v>
      </c>
      <c r="Q407" s="4">
        <f t="shared" si="61"/>
        <v>52.0751015693142</v>
      </c>
      <c r="R407" s="4"/>
      <c r="S407" s="4">
        <f t="shared" si="62"/>
        <v>52.75723959634756</v>
      </c>
      <c r="T407" s="4">
        <f t="shared" si="63"/>
        <v>-6.6729079132759</v>
      </c>
      <c r="U407" s="4"/>
      <c r="V407" s="4"/>
      <c r="W407" s="4"/>
      <c r="X407" s="4">
        <f t="shared" si="64"/>
        <v>49.07971662619293</v>
      </c>
      <c r="Y407" s="4">
        <f t="shared" si="65"/>
        <v>-5.990769886242539</v>
      </c>
    </row>
    <row r="408" spans="2:25" ht="12.75">
      <c r="B408" s="4">
        <f ca="1" t="shared" si="55"/>
        <v>58.8019531796688</v>
      </c>
      <c r="C408" s="4"/>
      <c r="D408" s="4">
        <f ca="1" t="shared" si="56"/>
        <v>52.51297113497019</v>
      </c>
      <c r="E408" s="7">
        <f ca="1" t="shared" si="57"/>
        <v>2070.011981345771</v>
      </c>
      <c r="F408" s="4"/>
      <c r="G408" s="4"/>
      <c r="H408" s="4"/>
      <c r="I408" s="4"/>
      <c r="J408" s="4"/>
      <c r="K408" s="4"/>
      <c r="L408" s="4"/>
      <c r="M408" s="4">
        <f ca="1" t="shared" si="58"/>
        <v>43.84020303857091</v>
      </c>
      <c r="N408" s="4"/>
      <c r="O408" s="4">
        <f ca="1" t="shared" si="59"/>
        <v>43.28920515592859</v>
      </c>
      <c r="P408" s="7">
        <f ca="1" t="shared" si="60"/>
        <v>1208.7918284182456</v>
      </c>
      <c r="Q408" s="4">
        <f t="shared" si="61"/>
        <v>39.44331603893077</v>
      </c>
      <c r="R408" s="4"/>
      <c r="S408" s="4">
        <f t="shared" si="62"/>
        <v>39.845460637896814</v>
      </c>
      <c r="T408" s="4">
        <f t="shared" si="63"/>
        <v>3.443744518031778</v>
      </c>
      <c r="U408" s="4"/>
      <c r="V408" s="4"/>
      <c r="W408" s="4"/>
      <c r="X408" s="4">
        <f t="shared" si="64"/>
        <v>41.36626059742968</v>
      </c>
      <c r="Y408" s="4">
        <f t="shared" si="65"/>
        <v>3.8458891169978244</v>
      </c>
    </row>
    <row r="409" spans="2:25" ht="12.75">
      <c r="B409" s="4">
        <f ca="1" t="shared" si="55"/>
        <v>41.221673446211994</v>
      </c>
      <c r="C409" s="4"/>
      <c r="D409" s="4">
        <f ca="1" t="shared" si="56"/>
        <v>36.799071881161424</v>
      </c>
      <c r="E409" s="7">
        <f ca="1" t="shared" si="57"/>
        <v>1467.302241198167</v>
      </c>
      <c r="F409" s="4"/>
      <c r="G409" s="4"/>
      <c r="H409" s="4"/>
      <c r="I409" s="4"/>
      <c r="J409" s="4"/>
      <c r="K409" s="4"/>
      <c r="L409" s="4"/>
      <c r="M409" s="4">
        <f ca="1" t="shared" si="58"/>
        <v>35.43847499867939</v>
      </c>
      <c r="N409" s="4"/>
      <c r="O409" s="4">
        <f ca="1" t="shared" si="59"/>
        <v>29.41052625664025</v>
      </c>
      <c r="P409" s="7">
        <f ca="1" t="shared" si="60"/>
        <v>1098.1564224215085</v>
      </c>
      <c r="Q409" s="4">
        <f t="shared" si="61"/>
        <v>36.660024238772465</v>
      </c>
      <c r="R409" s="4"/>
      <c r="S409" s="4">
        <f t="shared" si="62"/>
        <v>37.000474993225126</v>
      </c>
      <c r="T409" s="4">
        <f t="shared" si="63"/>
        <v>-7.589948736584876</v>
      </c>
      <c r="U409" s="4"/>
      <c r="V409" s="4"/>
      <c r="W409" s="4"/>
      <c r="X409" s="4">
        <f t="shared" si="64"/>
        <v>33.03527524770636</v>
      </c>
      <c r="Y409" s="4">
        <f t="shared" si="65"/>
        <v>-7.249497982132215</v>
      </c>
    </row>
    <row r="410" spans="2:25" ht="12.75">
      <c r="B410" s="4">
        <f ca="1" t="shared" si="55"/>
        <v>60.101992424638226</v>
      </c>
      <c r="C410" s="4"/>
      <c r="D410" s="4">
        <f ca="1" t="shared" si="56"/>
        <v>62.269674036748206</v>
      </c>
      <c r="E410" s="7">
        <f ca="1" t="shared" si="57"/>
        <v>1758.8258034741068</v>
      </c>
      <c r="F410" s="4"/>
      <c r="G410" s="4"/>
      <c r="H410" s="4"/>
      <c r="I410" s="4"/>
      <c r="J410" s="4"/>
      <c r="K410" s="4"/>
      <c r="L410" s="4"/>
      <c r="M410" s="4">
        <f ca="1" t="shared" si="58"/>
        <v>58.58918024293655</v>
      </c>
      <c r="N410" s="4"/>
      <c r="O410" s="4">
        <f ca="1" t="shared" si="59"/>
        <v>60.57366243079393</v>
      </c>
      <c r="P410" s="7">
        <f ca="1" t="shared" si="60"/>
        <v>1839.5959618609827</v>
      </c>
      <c r="Q410" s="4">
        <f t="shared" si="61"/>
        <v>55.31266596628509</v>
      </c>
      <c r="R410" s="4"/>
      <c r="S410" s="4">
        <f t="shared" si="62"/>
        <v>56.06656714603476</v>
      </c>
      <c r="T410" s="4">
        <f t="shared" si="63"/>
        <v>4.507095284759174</v>
      </c>
      <c r="U410" s="4"/>
      <c r="V410" s="4"/>
      <c r="W410" s="4"/>
      <c r="X410" s="4">
        <f t="shared" si="64"/>
        <v>57.943164198539506</v>
      </c>
      <c r="Y410" s="4">
        <f t="shared" si="65"/>
        <v>5.2609964645088425</v>
      </c>
    </row>
    <row r="411" spans="2:25" ht="12.75">
      <c r="B411" s="4">
        <f ca="1" t="shared" si="55"/>
        <v>50.74897260351019</v>
      </c>
      <c r="C411" s="4"/>
      <c r="D411" s="4">
        <f ca="1" t="shared" si="56"/>
        <v>49.31825986519826</v>
      </c>
      <c r="E411" s="7">
        <f ca="1" t="shared" si="57"/>
        <v>1364.620972306214</v>
      </c>
      <c r="F411" s="4"/>
      <c r="G411" s="4"/>
      <c r="H411" s="4"/>
      <c r="I411" s="4"/>
      <c r="J411" s="4"/>
      <c r="K411" s="4"/>
      <c r="L411" s="4"/>
      <c r="M411" s="4">
        <f ca="1" t="shared" si="58"/>
        <v>40.25969882943032</v>
      </c>
      <c r="N411" s="4"/>
      <c r="O411" s="4">
        <f ca="1" t="shared" si="59"/>
        <v>36.807478128927265</v>
      </c>
      <c r="P411" s="7">
        <f ca="1" t="shared" si="60"/>
        <v>874.0334015819902</v>
      </c>
      <c r="Q411" s="4">
        <f t="shared" si="61"/>
        <v>31.021686669443724</v>
      </c>
      <c r="R411" s="4"/>
      <c r="S411" s="4">
        <f t="shared" si="62"/>
        <v>31.237159251900053</v>
      </c>
      <c r="T411" s="4">
        <f t="shared" si="63"/>
        <v>5.570318877027212</v>
      </c>
      <c r="U411" s="4"/>
      <c r="V411" s="4"/>
      <c r="W411" s="4"/>
      <c r="X411" s="4">
        <f t="shared" si="64"/>
        <v>33.91458239918549</v>
      </c>
      <c r="Y411" s="4">
        <f t="shared" si="65"/>
        <v>5.785791459483541</v>
      </c>
    </row>
    <row r="412" spans="2:25" ht="12.75">
      <c r="B412" s="4">
        <f ca="1" t="shared" si="55"/>
        <v>55.75188604674513</v>
      </c>
      <c r="C412" s="4"/>
      <c r="D412" s="4">
        <f ca="1" t="shared" si="56"/>
        <v>54.25203415760641</v>
      </c>
      <c r="E412" s="7">
        <f ca="1" t="shared" si="57"/>
        <v>1541.38051394729</v>
      </c>
      <c r="F412" s="4"/>
      <c r="G412" s="4"/>
      <c r="H412" s="4"/>
      <c r="I412" s="4"/>
      <c r="J412" s="4"/>
      <c r="K412" s="4"/>
      <c r="L412" s="4"/>
      <c r="M412" s="4">
        <f ca="1" t="shared" si="58"/>
        <v>28.208791868515334</v>
      </c>
      <c r="N412" s="4"/>
      <c r="O412" s="4">
        <f ca="1" t="shared" si="59"/>
        <v>26.41701104207771</v>
      </c>
      <c r="P412" s="7">
        <f ca="1" t="shared" si="60"/>
        <v>487.77006096549223</v>
      </c>
      <c r="Q412" s="4">
        <f t="shared" si="61"/>
        <v>21.304331009616703</v>
      </c>
      <c r="R412" s="4"/>
      <c r="S412" s="4">
        <f t="shared" si="62"/>
        <v>21.30441078664581</v>
      </c>
      <c r="T412" s="4">
        <f t="shared" si="63"/>
        <v>5.1126002554319</v>
      </c>
      <c r="U412" s="4"/>
      <c r="V412" s="4"/>
      <c r="W412" s="4"/>
      <c r="X412" s="4">
        <f t="shared" si="64"/>
        <v>23.860671025847207</v>
      </c>
      <c r="Y412" s="4">
        <f t="shared" si="65"/>
        <v>5.112680032461007</v>
      </c>
    </row>
    <row r="413" spans="2:25" ht="12.75">
      <c r="B413" s="4">
        <f ca="1" t="shared" si="55"/>
        <v>50.950461653280406</v>
      </c>
      <c r="C413" s="4"/>
      <c r="D413" s="4">
        <f ca="1" t="shared" si="56"/>
        <v>55.01780883315112</v>
      </c>
      <c r="E413" s="7">
        <f ca="1" t="shared" si="57"/>
        <v>1727.9946422673372</v>
      </c>
      <c r="F413" s="4"/>
      <c r="G413" s="4"/>
      <c r="H413" s="4"/>
      <c r="I413" s="4"/>
      <c r="J413" s="4"/>
      <c r="K413" s="4"/>
      <c r="L413" s="4"/>
      <c r="M413" s="4">
        <f ca="1" t="shared" si="58"/>
        <v>54.11040531448258</v>
      </c>
      <c r="N413" s="4"/>
      <c r="O413" s="4">
        <f ca="1" t="shared" si="59"/>
        <v>51.49844294482029</v>
      </c>
      <c r="P413" s="7">
        <f ca="1" t="shared" si="60"/>
        <v>1798.2279758706184</v>
      </c>
      <c r="Q413" s="4">
        <f t="shared" si="61"/>
        <v>54.27195774852485</v>
      </c>
      <c r="R413" s="4"/>
      <c r="S413" s="4">
        <f t="shared" si="62"/>
        <v>55.00279081483896</v>
      </c>
      <c r="T413" s="4">
        <f t="shared" si="63"/>
        <v>-3.5043478700186697</v>
      </c>
      <c r="U413" s="4"/>
      <c r="V413" s="4"/>
      <c r="W413" s="4"/>
      <c r="X413" s="4">
        <f t="shared" si="64"/>
        <v>52.88520034667257</v>
      </c>
      <c r="Y413" s="4">
        <f t="shared" si="65"/>
        <v>-2.7735148037045576</v>
      </c>
    </row>
    <row r="414" spans="2:25" ht="12.75">
      <c r="B414" s="4">
        <f ca="1" t="shared" si="55"/>
        <v>28.12823585900639</v>
      </c>
      <c r="C414" s="4"/>
      <c r="D414" s="4">
        <f ca="1" t="shared" si="56"/>
        <v>26.95859615607329</v>
      </c>
      <c r="E414" s="7">
        <f ca="1" t="shared" si="57"/>
        <v>665.8196531167242</v>
      </c>
      <c r="F414" s="4"/>
      <c r="G414" s="4"/>
      <c r="H414" s="4"/>
      <c r="I414" s="4"/>
      <c r="J414" s="4"/>
      <c r="K414" s="4"/>
      <c r="L414" s="4"/>
      <c r="M414" s="4">
        <f ca="1" t="shared" si="58"/>
        <v>52.06699228448858</v>
      </c>
      <c r="N414" s="4"/>
      <c r="O414" s="4">
        <f ca="1" t="shared" si="59"/>
        <v>47.35516633611037</v>
      </c>
      <c r="P414" s="7">
        <f ca="1" t="shared" si="60"/>
        <v>1770.7992054059748</v>
      </c>
      <c r="Q414" s="4">
        <f t="shared" si="61"/>
        <v>53.58192302379199</v>
      </c>
      <c r="R414" s="4"/>
      <c r="S414" s="4">
        <f t="shared" si="62"/>
        <v>54.29746092952894</v>
      </c>
      <c r="T414" s="4">
        <f t="shared" si="63"/>
        <v>-6.942294593418566</v>
      </c>
      <c r="U414" s="4"/>
      <c r="V414" s="4"/>
      <c r="W414" s="4"/>
      <c r="X414" s="4">
        <f t="shared" si="64"/>
        <v>50.46854467995118</v>
      </c>
      <c r="Y414" s="4">
        <f t="shared" si="65"/>
        <v>-6.226756687681615</v>
      </c>
    </row>
    <row r="415" spans="2:25" ht="12.75">
      <c r="B415" s="4">
        <f ca="1" t="shared" si="55"/>
        <v>80.55560698998184</v>
      </c>
      <c r="C415" s="4"/>
      <c r="D415" s="4">
        <f ca="1" t="shared" si="56"/>
        <v>77.19671768423426</v>
      </c>
      <c r="E415" s="7">
        <f ca="1" t="shared" si="57"/>
        <v>2806.673501433422</v>
      </c>
      <c r="F415" s="4"/>
      <c r="G415" s="4"/>
      <c r="H415" s="4"/>
      <c r="I415" s="4"/>
      <c r="J415" s="4"/>
      <c r="K415" s="4"/>
      <c r="L415" s="4"/>
      <c r="M415" s="4">
        <f ca="1" t="shared" si="58"/>
        <v>37.73921005500938</v>
      </c>
      <c r="N415" s="4"/>
      <c r="O415" s="4">
        <f ca="1" t="shared" si="59"/>
        <v>36.431281712581296</v>
      </c>
      <c r="P415" s="7">
        <f ca="1" t="shared" si="60"/>
        <v>1134.299388871576</v>
      </c>
      <c r="Q415" s="4">
        <f t="shared" si="61"/>
        <v>37.56928489766891</v>
      </c>
      <c r="R415" s="4"/>
      <c r="S415" s="4">
        <f t="shared" si="62"/>
        <v>37.929890127375984</v>
      </c>
      <c r="T415" s="4">
        <f t="shared" si="63"/>
        <v>-1.4986084147946883</v>
      </c>
      <c r="U415" s="4"/>
      <c r="V415" s="4"/>
      <c r="W415" s="4"/>
      <c r="X415" s="4">
        <f t="shared" si="64"/>
        <v>37.0002833051251</v>
      </c>
      <c r="Y415" s="4">
        <f t="shared" si="65"/>
        <v>-1.1380031850876122</v>
      </c>
    </row>
    <row r="416" spans="2:25" ht="12.75">
      <c r="B416" s="4">
        <f ca="1" t="shared" si="55"/>
        <v>27.622817044300824</v>
      </c>
      <c r="C416" s="4"/>
      <c r="D416" s="4">
        <f ca="1" t="shared" si="56"/>
        <v>27.988466979228225</v>
      </c>
      <c r="E416" s="7">
        <f ca="1" t="shared" si="57"/>
        <v>689.9444900961763</v>
      </c>
      <c r="F416" s="4"/>
      <c r="G416" s="4"/>
      <c r="H416" s="4"/>
      <c r="I416" s="4"/>
      <c r="J416" s="4"/>
      <c r="K416" s="4"/>
      <c r="L416" s="4"/>
      <c r="M416" s="4">
        <f ca="1" t="shared" si="58"/>
        <v>36.88176549585637</v>
      </c>
      <c r="N416" s="4"/>
      <c r="O416" s="4">
        <f ca="1" t="shared" si="59"/>
        <v>39.98765645932765</v>
      </c>
      <c r="P416" s="7">
        <f ca="1" t="shared" si="60"/>
        <v>1007.288559006217</v>
      </c>
      <c r="Q416" s="4">
        <f t="shared" si="61"/>
        <v>34.3740310988445</v>
      </c>
      <c r="R416" s="4"/>
      <c r="S416" s="4">
        <f t="shared" si="62"/>
        <v>34.66381102340955</v>
      </c>
      <c r="T416" s="4">
        <f t="shared" si="63"/>
        <v>5.323845435918102</v>
      </c>
      <c r="U416" s="4"/>
      <c r="V416" s="4"/>
      <c r="W416" s="4"/>
      <c r="X416" s="4">
        <f t="shared" si="64"/>
        <v>37.180843779086075</v>
      </c>
      <c r="Y416" s="4">
        <f t="shared" si="65"/>
        <v>5.613625360483155</v>
      </c>
    </row>
    <row r="417" spans="2:25" ht="12.75">
      <c r="B417" s="4">
        <f ca="1" t="shared" si="55"/>
        <v>31.036374228838667</v>
      </c>
      <c r="C417" s="4"/>
      <c r="D417" s="4">
        <f ca="1" t="shared" si="56"/>
        <v>30.655861557973857</v>
      </c>
      <c r="E417" s="7">
        <f ca="1" t="shared" si="57"/>
        <v>965.3232952165135</v>
      </c>
      <c r="F417" s="4"/>
      <c r="G417" s="4"/>
      <c r="H417" s="4"/>
      <c r="I417" s="4"/>
      <c r="J417" s="4"/>
      <c r="K417" s="4"/>
      <c r="L417" s="4"/>
      <c r="M417" s="4">
        <f ca="1" t="shared" si="58"/>
        <v>48.609638888688366</v>
      </c>
      <c r="N417" s="4"/>
      <c r="O417" s="4">
        <f ca="1" t="shared" si="59"/>
        <v>48.41049377182059</v>
      </c>
      <c r="P417" s="7">
        <f ca="1" t="shared" si="60"/>
        <v>1461.3036749551393</v>
      </c>
      <c r="Q417" s="4">
        <f t="shared" si="61"/>
        <v>45.79584076261367</v>
      </c>
      <c r="R417" s="4"/>
      <c r="S417" s="4">
        <f t="shared" si="62"/>
        <v>46.33879405168834</v>
      </c>
      <c r="T417" s="4">
        <f t="shared" si="63"/>
        <v>2.0716997201322513</v>
      </c>
      <c r="U417" s="4"/>
      <c r="V417" s="4"/>
      <c r="W417" s="4"/>
      <c r="X417" s="4">
        <f t="shared" si="64"/>
        <v>47.10316726721713</v>
      </c>
      <c r="Y417" s="4">
        <f t="shared" si="65"/>
        <v>2.6146530092069185</v>
      </c>
    </row>
    <row r="418" spans="2:25" ht="12.75">
      <c r="B418" s="4">
        <f ca="1" t="shared" si="55"/>
        <v>32.499551146688745</v>
      </c>
      <c r="C418" s="4"/>
      <c r="D418" s="4">
        <f ca="1" t="shared" si="56"/>
        <v>32.25981506919846</v>
      </c>
      <c r="E418" s="7">
        <f ca="1" t="shared" si="57"/>
        <v>878.226867566299</v>
      </c>
      <c r="F418" s="4"/>
      <c r="G418" s="4"/>
      <c r="H418" s="4"/>
      <c r="I418" s="4"/>
      <c r="J418" s="4"/>
      <c r="K418" s="4"/>
      <c r="L418" s="4"/>
      <c r="M418" s="4">
        <f ca="1" t="shared" si="58"/>
        <v>61.76144878696918</v>
      </c>
      <c r="N418" s="4"/>
      <c r="O418" s="4">
        <f ca="1" t="shared" si="59"/>
        <v>65.3337457856574</v>
      </c>
      <c r="P418" s="7">
        <f ca="1" t="shared" si="60"/>
        <v>2040.124336414654</v>
      </c>
      <c r="Q418" s="4">
        <f t="shared" si="61"/>
        <v>60.35742515133989</v>
      </c>
      <c r="R418" s="4"/>
      <c r="S418" s="4">
        <f t="shared" si="62"/>
        <v>61.22314737290506</v>
      </c>
      <c r="T418" s="4">
        <f t="shared" si="63"/>
        <v>4.1105984127523385</v>
      </c>
      <c r="U418" s="4"/>
      <c r="V418" s="4"/>
      <c r="W418" s="4"/>
      <c r="X418" s="4">
        <f t="shared" si="64"/>
        <v>62.84558546849864</v>
      </c>
      <c r="Y418" s="4">
        <f t="shared" si="65"/>
        <v>4.97632063431751</v>
      </c>
    </row>
    <row r="419" spans="2:25" ht="12.75">
      <c r="B419" s="4">
        <f ca="1" t="shared" si="55"/>
        <v>71.04882624379742</v>
      </c>
      <c r="C419" s="4"/>
      <c r="D419" s="4">
        <f ca="1" t="shared" si="56"/>
        <v>71.50954613645713</v>
      </c>
      <c r="E419" s="7">
        <f ca="1" t="shared" si="57"/>
        <v>2046.8625746248947</v>
      </c>
      <c r="F419" s="4"/>
      <c r="G419" s="4"/>
      <c r="H419" s="4"/>
      <c r="I419" s="4"/>
      <c r="J419" s="4"/>
      <c r="K419" s="4"/>
      <c r="L419" s="4"/>
      <c r="M419" s="4">
        <f ca="1" t="shared" si="58"/>
        <v>46.807697586954994</v>
      </c>
      <c r="N419" s="4"/>
      <c r="O419" s="4">
        <f ca="1" t="shared" si="59"/>
        <v>44.067316786626854</v>
      </c>
      <c r="P419" s="7">
        <f ca="1" t="shared" si="60"/>
        <v>1666.7799207661294</v>
      </c>
      <c r="Q419" s="4">
        <f t="shared" si="61"/>
        <v>50.96507519476199</v>
      </c>
      <c r="R419" s="4"/>
      <c r="S419" s="4">
        <f t="shared" si="62"/>
        <v>51.622608617077475</v>
      </c>
      <c r="T419" s="4">
        <f t="shared" si="63"/>
        <v>-7.555291830450621</v>
      </c>
      <c r="U419" s="4"/>
      <c r="V419" s="4"/>
      <c r="W419" s="4"/>
      <c r="X419" s="4">
        <f t="shared" si="64"/>
        <v>47.51619599069442</v>
      </c>
      <c r="Y419" s="4">
        <f t="shared" si="65"/>
        <v>-6.897758408135132</v>
      </c>
    </row>
    <row r="420" spans="2:25" ht="12.75">
      <c r="B420" s="4">
        <f ca="1" t="shared" si="55"/>
        <v>29.420407066427355</v>
      </c>
      <c r="C420" s="4"/>
      <c r="D420" s="4">
        <f ca="1" t="shared" si="56"/>
        <v>25.841024655412408</v>
      </c>
      <c r="E420" s="7">
        <f ca="1" t="shared" si="57"/>
        <v>908.8604111205768</v>
      </c>
      <c r="F420" s="4"/>
      <c r="G420" s="4"/>
      <c r="H420" s="4"/>
      <c r="I420" s="4"/>
      <c r="J420" s="4"/>
      <c r="K420" s="4"/>
      <c r="L420" s="4"/>
      <c r="M420" s="4">
        <f ca="1" t="shared" si="58"/>
        <v>66.96919300633448</v>
      </c>
      <c r="N420" s="4"/>
      <c r="O420" s="4">
        <f ca="1" t="shared" si="59"/>
        <v>66.66836689744282</v>
      </c>
      <c r="P420" s="7">
        <f ca="1" t="shared" si="60"/>
        <v>2188.8811842108203</v>
      </c>
      <c r="Q420" s="4">
        <f t="shared" si="61"/>
        <v>64.09975077448334</v>
      </c>
      <c r="R420" s="4"/>
      <c r="S420" s="4">
        <f t="shared" si="62"/>
        <v>65.04842457701446</v>
      </c>
      <c r="T420" s="4">
        <f t="shared" si="63"/>
        <v>1.6199423204283647</v>
      </c>
      <c r="U420" s="4"/>
      <c r="V420" s="4"/>
      <c r="W420" s="4"/>
      <c r="X420" s="4">
        <f t="shared" si="64"/>
        <v>65.38405883596309</v>
      </c>
      <c r="Y420" s="4">
        <f t="shared" si="65"/>
        <v>2.568616122959483</v>
      </c>
    </row>
    <row r="421" spans="2:25" ht="12.75">
      <c r="B421" s="4">
        <f ca="1" t="shared" si="55"/>
        <v>49.08206115182637</v>
      </c>
      <c r="C421" s="4"/>
      <c r="D421" s="4">
        <f ca="1" t="shared" si="56"/>
        <v>47.39430852015353</v>
      </c>
      <c r="E421" s="7">
        <f ca="1" t="shared" si="57"/>
        <v>2126.3559444619204</v>
      </c>
      <c r="F421" s="4"/>
      <c r="G421" s="4"/>
      <c r="H421" s="4"/>
      <c r="I421" s="4"/>
      <c r="J421" s="4"/>
      <c r="K421" s="4"/>
      <c r="L421" s="4"/>
      <c r="M421" s="4">
        <f ca="1" t="shared" si="58"/>
        <v>49.61089361348333</v>
      </c>
      <c r="N421" s="4"/>
      <c r="O421" s="4">
        <f ca="1" t="shared" si="59"/>
        <v>49.28896931177338</v>
      </c>
      <c r="P421" s="7">
        <f ca="1" t="shared" si="60"/>
        <v>1632.7482231922038</v>
      </c>
      <c r="Q421" s="4">
        <f t="shared" si="61"/>
        <v>50.108928430987575</v>
      </c>
      <c r="R421" s="4"/>
      <c r="S421" s="4">
        <f t="shared" si="62"/>
        <v>50.74748468916888</v>
      </c>
      <c r="T421" s="4">
        <f t="shared" si="63"/>
        <v>-1.4585153773955</v>
      </c>
      <c r="U421" s="4"/>
      <c r="V421" s="4"/>
      <c r="W421" s="4"/>
      <c r="X421" s="4">
        <f t="shared" si="64"/>
        <v>49.69894887138048</v>
      </c>
      <c r="Y421" s="4">
        <f t="shared" si="65"/>
        <v>-0.8199591192141966</v>
      </c>
    </row>
    <row r="422" spans="2:25" ht="12.75">
      <c r="B422" s="4">
        <f ca="1" t="shared" si="55"/>
        <v>48.478793585958094</v>
      </c>
      <c r="C422" s="4"/>
      <c r="D422" s="4">
        <f ca="1" t="shared" si="56"/>
        <v>46.77796481693668</v>
      </c>
      <c r="E422" s="7">
        <f ca="1" t="shared" si="57"/>
        <v>1625.8113406725258</v>
      </c>
      <c r="F422" s="4"/>
      <c r="G422" s="4"/>
      <c r="H422" s="4"/>
      <c r="I422" s="4"/>
      <c r="J422" s="4"/>
      <c r="K422" s="4"/>
      <c r="L422" s="4"/>
      <c r="M422" s="4">
        <f ca="1" t="shared" si="58"/>
        <v>31.894841621847355</v>
      </c>
      <c r="N422" s="4"/>
      <c r="O422" s="4">
        <f ca="1" t="shared" si="59"/>
        <v>28.14618261981047</v>
      </c>
      <c r="P422" s="7">
        <f ca="1" t="shared" si="60"/>
        <v>1245.2715860562585</v>
      </c>
      <c r="Q422" s="4">
        <f t="shared" si="61"/>
        <v>40.361049466045756</v>
      </c>
      <c r="R422" s="4"/>
      <c r="S422" s="4">
        <f t="shared" si="62"/>
        <v>40.783536345815406</v>
      </c>
      <c r="T422" s="4">
        <f t="shared" si="63"/>
        <v>-12.637353726004935</v>
      </c>
      <c r="U422" s="4"/>
      <c r="V422" s="4"/>
      <c r="W422" s="4"/>
      <c r="X422" s="4">
        <f t="shared" si="64"/>
        <v>34.253616042928115</v>
      </c>
      <c r="Y422" s="4">
        <f t="shared" si="65"/>
        <v>-12.214866846235285</v>
      </c>
    </row>
    <row r="423" spans="2:25" ht="12.75">
      <c r="B423" s="4">
        <f ca="1" t="shared" si="55"/>
        <v>66.17921423218024</v>
      </c>
      <c r="C423" s="4"/>
      <c r="D423" s="4">
        <f ca="1" t="shared" si="56"/>
        <v>68.96746810479338</v>
      </c>
      <c r="E423" s="7">
        <f ca="1" t="shared" si="57"/>
        <v>1889.0020291129686</v>
      </c>
      <c r="F423" s="4"/>
      <c r="G423" s="4"/>
      <c r="H423" s="4"/>
      <c r="I423" s="4"/>
      <c r="J423" s="4"/>
      <c r="K423" s="4"/>
      <c r="L423" s="4"/>
      <c r="M423" s="4">
        <f ca="1" t="shared" si="58"/>
        <v>53.30853818562679</v>
      </c>
      <c r="N423" s="4"/>
      <c r="O423" s="4">
        <f ca="1" t="shared" si="59"/>
        <v>50.73732806275571</v>
      </c>
      <c r="P423" s="7">
        <f ca="1" t="shared" si="60"/>
        <v>1731.2702827139587</v>
      </c>
      <c r="Q423" s="4">
        <f t="shared" si="61"/>
        <v>52.58748073466599</v>
      </c>
      <c r="R423" s="4"/>
      <c r="S423" s="4">
        <f t="shared" si="62"/>
        <v>53.28097604754243</v>
      </c>
      <c r="T423" s="4">
        <f t="shared" si="63"/>
        <v>-2.5436479847867233</v>
      </c>
      <c r="U423" s="4"/>
      <c r="V423" s="4"/>
      <c r="W423" s="4"/>
      <c r="X423" s="4">
        <f t="shared" si="64"/>
        <v>51.66240439871085</v>
      </c>
      <c r="Y423" s="4">
        <f t="shared" si="65"/>
        <v>-1.8501526719102799</v>
      </c>
    </row>
    <row r="424" spans="2:25" ht="12.75">
      <c r="B424" s="4">
        <f ca="1" t="shared" si="55"/>
        <v>47.14587238295919</v>
      </c>
      <c r="C424" s="4"/>
      <c r="D424" s="4">
        <f ca="1" t="shared" si="56"/>
        <v>46.226305578642965</v>
      </c>
      <c r="E424" s="7">
        <f ca="1" t="shared" si="57"/>
        <v>1708.6495969553166</v>
      </c>
      <c r="F424" s="4"/>
      <c r="G424" s="4"/>
      <c r="H424" s="4"/>
      <c r="I424" s="4"/>
      <c r="J424" s="4"/>
      <c r="K424" s="4"/>
      <c r="L424" s="4"/>
      <c r="M424" s="4">
        <f ca="1" t="shared" si="58"/>
        <v>39.55618559787341</v>
      </c>
      <c r="N424" s="4"/>
      <c r="O424" s="4">
        <f ca="1" t="shared" si="59"/>
        <v>37.68757155086436</v>
      </c>
      <c r="P424" s="7">
        <f ca="1" t="shared" si="60"/>
        <v>1120.0253698306537</v>
      </c>
      <c r="Q424" s="4">
        <f t="shared" si="61"/>
        <v>37.21018864096901</v>
      </c>
      <c r="R424" s="4"/>
      <c r="S424" s="4">
        <f t="shared" si="62"/>
        <v>37.56283422065846</v>
      </c>
      <c r="T424" s="4">
        <f t="shared" si="63"/>
        <v>0.12473733020590316</v>
      </c>
      <c r="U424" s="4"/>
      <c r="V424" s="4"/>
      <c r="W424" s="4"/>
      <c r="X424" s="4">
        <f t="shared" si="64"/>
        <v>37.448880095916685</v>
      </c>
      <c r="Y424" s="4">
        <f t="shared" si="65"/>
        <v>0.47738290989535415</v>
      </c>
    </row>
    <row r="425" spans="2:25" ht="12.75">
      <c r="B425" s="4">
        <f ca="1" t="shared" si="55"/>
        <v>43.110771584752456</v>
      </c>
      <c r="C425" s="4"/>
      <c r="D425" s="4">
        <f ca="1" t="shared" si="56"/>
        <v>44.03371796618473</v>
      </c>
      <c r="E425" s="7">
        <f ca="1" t="shared" si="57"/>
        <v>1045.7837495666133</v>
      </c>
      <c r="F425" s="4"/>
      <c r="G425" s="4"/>
      <c r="H425" s="4"/>
      <c r="I425" s="4"/>
      <c r="J425" s="4"/>
      <c r="K425" s="4"/>
      <c r="L425" s="4"/>
      <c r="M425" s="4">
        <f ca="1" t="shared" si="58"/>
        <v>43.903158675877634</v>
      </c>
      <c r="N425" s="4"/>
      <c r="O425" s="4">
        <f ca="1" t="shared" si="59"/>
        <v>43.18747148073506</v>
      </c>
      <c r="P425" s="7">
        <f ca="1" t="shared" si="60"/>
        <v>1349.320037623652</v>
      </c>
      <c r="Q425" s="4">
        <f t="shared" si="61"/>
        <v>42.97863105719783</v>
      </c>
      <c r="R425" s="4"/>
      <c r="S425" s="4">
        <f t="shared" si="62"/>
        <v>43.45913868480156</v>
      </c>
      <c r="T425" s="4">
        <f t="shared" si="63"/>
        <v>-0.271667204066496</v>
      </c>
      <c r="U425" s="4"/>
      <c r="V425" s="4"/>
      <c r="W425" s="4"/>
      <c r="X425" s="4">
        <f t="shared" si="64"/>
        <v>43.08305126896644</v>
      </c>
      <c r="Y425" s="4">
        <f t="shared" si="65"/>
        <v>0.2088404235372323</v>
      </c>
    </row>
    <row r="426" spans="2:25" ht="12.75">
      <c r="B426" s="4">
        <f ca="1" t="shared" si="55"/>
        <v>44.46139705559528</v>
      </c>
      <c r="C426" s="4"/>
      <c r="D426" s="4">
        <f ca="1" t="shared" si="56"/>
        <v>45.301513135420876</v>
      </c>
      <c r="E426" s="7">
        <f ca="1" t="shared" si="57"/>
        <v>1242.5176906819534</v>
      </c>
      <c r="F426" s="4"/>
      <c r="G426" s="4"/>
      <c r="H426" s="4"/>
      <c r="I426" s="4"/>
      <c r="J426" s="4"/>
      <c r="K426" s="4"/>
      <c r="L426" s="4"/>
      <c r="M426" s="4">
        <f ca="1" t="shared" si="58"/>
        <v>61.51304200129913</v>
      </c>
      <c r="N426" s="4"/>
      <c r="O426" s="4">
        <f ca="1" t="shared" si="59"/>
        <v>63.37412860753624</v>
      </c>
      <c r="P426" s="7">
        <f ca="1" t="shared" si="60"/>
        <v>2358.530786245893</v>
      </c>
      <c r="Q426" s="4">
        <f t="shared" si="61"/>
        <v>68.36768238272694</v>
      </c>
      <c r="R426" s="4"/>
      <c r="S426" s="4">
        <f t="shared" si="62"/>
        <v>69.41095823489505</v>
      </c>
      <c r="T426" s="4">
        <f t="shared" si="63"/>
        <v>-6.036829627358806</v>
      </c>
      <c r="U426" s="4"/>
      <c r="V426" s="4"/>
      <c r="W426" s="4"/>
      <c r="X426" s="4">
        <f t="shared" si="64"/>
        <v>65.8709054951316</v>
      </c>
      <c r="Y426" s="4">
        <f t="shared" si="65"/>
        <v>-4.993553775190698</v>
      </c>
    </row>
    <row r="427" spans="2:25" ht="12.75">
      <c r="B427" s="4">
        <f ca="1" t="shared" si="55"/>
        <v>58.05346563052865</v>
      </c>
      <c r="C427" s="4"/>
      <c r="D427" s="4">
        <f ca="1" t="shared" si="56"/>
        <v>55.56366536025251</v>
      </c>
      <c r="E427" s="7">
        <f ca="1" t="shared" si="57"/>
        <v>1937.9427700667193</v>
      </c>
      <c r="F427" s="4"/>
      <c r="G427" s="4"/>
      <c r="H427" s="4"/>
      <c r="I427" s="4"/>
      <c r="J427" s="4"/>
      <c r="K427" s="4"/>
      <c r="L427" s="4"/>
      <c r="M427" s="4">
        <f ca="1" t="shared" si="58"/>
        <v>92.0215045358731</v>
      </c>
      <c r="N427" s="4"/>
      <c r="O427" s="4">
        <f ca="1" t="shared" si="59"/>
        <v>89.31314006281725</v>
      </c>
      <c r="P427" s="7">
        <f ca="1" t="shared" si="60"/>
        <v>2812.296217957042</v>
      </c>
      <c r="Q427" s="4">
        <f t="shared" si="61"/>
        <v>79.78321065686896</v>
      </c>
      <c r="R427" s="4"/>
      <c r="S427" s="4">
        <f t="shared" si="62"/>
        <v>81.07952064162174</v>
      </c>
      <c r="T427" s="4">
        <f t="shared" si="63"/>
        <v>8.233619421195513</v>
      </c>
      <c r="U427" s="4"/>
      <c r="V427" s="4"/>
      <c r="W427" s="4"/>
      <c r="X427" s="4">
        <f t="shared" si="64"/>
        <v>84.5481753598431</v>
      </c>
      <c r="Y427" s="4">
        <f t="shared" si="65"/>
        <v>9.529929405948295</v>
      </c>
    </row>
    <row r="428" spans="2:25" ht="12.75">
      <c r="B428" s="4">
        <f ca="1" t="shared" si="55"/>
        <v>56.97880720716109</v>
      </c>
      <c r="C428" s="4"/>
      <c r="D428" s="4">
        <f ca="1" t="shared" si="56"/>
        <v>54.660122152927194</v>
      </c>
      <c r="E428" s="7">
        <f ca="1" t="shared" si="57"/>
        <v>1800.1883307754322</v>
      </c>
      <c r="F428" s="4"/>
      <c r="G428" s="4"/>
      <c r="H428" s="4"/>
      <c r="I428" s="4"/>
      <c r="J428" s="4"/>
      <c r="K428" s="4"/>
      <c r="L428" s="4"/>
      <c r="M428" s="4">
        <f ca="1" t="shared" si="58"/>
        <v>52.910057844369334</v>
      </c>
      <c r="N428" s="4"/>
      <c r="O428" s="4">
        <f ca="1" t="shared" si="59"/>
        <v>52.83761892452103</v>
      </c>
      <c r="P428" s="7">
        <f ca="1" t="shared" si="60"/>
        <v>1791.4007500229307</v>
      </c>
      <c r="Q428" s="4">
        <f t="shared" si="61"/>
        <v>54.10020295132857</v>
      </c>
      <c r="R428" s="4"/>
      <c r="S428" s="4">
        <f t="shared" si="62"/>
        <v>54.82722893792791</v>
      </c>
      <c r="T428" s="4">
        <f t="shared" si="63"/>
        <v>-1.9896100134068817</v>
      </c>
      <c r="U428" s="4"/>
      <c r="V428" s="4"/>
      <c r="W428" s="4"/>
      <c r="X428" s="4">
        <f t="shared" si="64"/>
        <v>53.468910937924804</v>
      </c>
      <c r="Y428" s="4">
        <f t="shared" si="65"/>
        <v>-1.262584026807538</v>
      </c>
    </row>
    <row r="429" spans="2:25" ht="12.75">
      <c r="B429" s="4">
        <f ca="1" t="shared" si="55"/>
        <v>60.50128653938467</v>
      </c>
      <c r="C429" s="4"/>
      <c r="D429" s="4">
        <f ca="1" t="shared" si="56"/>
        <v>61.88390620232383</v>
      </c>
      <c r="E429" s="7">
        <f ca="1" t="shared" si="57"/>
        <v>1493.700200474077</v>
      </c>
      <c r="F429" s="4"/>
      <c r="G429" s="4"/>
      <c r="H429" s="4"/>
      <c r="I429" s="4"/>
      <c r="J429" s="4"/>
      <c r="K429" s="4"/>
      <c r="L429" s="4"/>
      <c r="M429" s="4">
        <f ca="1" t="shared" si="58"/>
        <v>34.364813103886114</v>
      </c>
      <c r="N429" s="4"/>
      <c r="O429" s="4">
        <f ca="1" t="shared" si="59"/>
        <v>31.352007653156253</v>
      </c>
      <c r="P429" s="7">
        <f ca="1" t="shared" si="60"/>
        <v>1162.1534612459825</v>
      </c>
      <c r="Q429" s="4">
        <f t="shared" si="61"/>
        <v>38.27001908436307</v>
      </c>
      <c r="R429" s="4"/>
      <c r="S429" s="4">
        <f t="shared" si="62"/>
        <v>38.64615663660875</v>
      </c>
      <c r="T429" s="4">
        <f t="shared" si="63"/>
        <v>-7.294148983452498</v>
      </c>
      <c r="U429" s="4"/>
      <c r="V429" s="4"/>
      <c r="W429" s="4"/>
      <c r="X429" s="4">
        <f t="shared" si="64"/>
        <v>34.81101336875966</v>
      </c>
      <c r="Y429" s="4">
        <f t="shared" si="65"/>
        <v>-6.918011431206818</v>
      </c>
    </row>
    <row r="430" spans="2:25" ht="12.75">
      <c r="B430" s="4">
        <f aca="true" ca="1" t="shared" si="66" ref="B430:B445">$B$33+$B$35*NORMINV(RAND(),0,1)</f>
        <v>49.37956766102613</v>
      </c>
      <c r="C430" s="4"/>
      <c r="D430" s="4">
        <f aca="true" ca="1" t="shared" si="67" ref="D430:D445">$D$33*B430+$D$35+$D$37*NORMINV(RAND(),0,1)</f>
        <v>51.82278188563046</v>
      </c>
      <c r="E430" s="7">
        <f aca="true" ca="1" t="shared" si="68" ref="E430:E445">$E$33*B430+$E$35+$E$37*NORMINV(RAND(),0,1)</f>
        <v>1740.4193949552796</v>
      </c>
      <c r="F430" s="4"/>
      <c r="G430" s="4"/>
      <c r="H430" s="4"/>
      <c r="I430" s="4"/>
      <c r="J430" s="4"/>
      <c r="K430" s="4"/>
      <c r="L430" s="4"/>
      <c r="M430" s="4">
        <f aca="true" ca="1" t="shared" si="69" ref="M430:M445">$B$33+$B$35*NORMINV(RAND(),0,1)</f>
        <v>40.93052601935556</v>
      </c>
      <c r="N430" s="4"/>
      <c r="O430" s="4">
        <f aca="true" ca="1" t="shared" si="70" ref="O430:O445">$D$33*M430+$D$35+$D$37*NORMINV(RAND(),0,1)</f>
        <v>42.88381825604033</v>
      </c>
      <c r="P430" s="7">
        <f aca="true" ca="1" t="shared" si="71" ref="P430:P445">$E$33*M430+$E$35+$E$37*NORMINV(RAND(),0,1)</f>
        <v>1392.5982906551815</v>
      </c>
      <c r="Q430" s="4">
        <f aca="true" t="shared" si="72" ref="Q430:Q445">$J$33*P430+$J$35</f>
        <v>44.06739649989331</v>
      </c>
      <c r="R430" s="4"/>
      <c r="S430" s="4">
        <f aca="true" t="shared" si="73" ref="S430:S445">$Q$33*Q430+$Q$35</f>
        <v>44.57203746699432</v>
      </c>
      <c r="T430" s="4">
        <f aca="true" t="shared" si="74" ref="T430:T445">O430-S430</f>
        <v>-1.6882192109539886</v>
      </c>
      <c r="U430" s="4"/>
      <c r="V430" s="4"/>
      <c r="W430" s="4"/>
      <c r="X430" s="4">
        <f aca="true" t="shared" si="75" ref="X430:X445">(O430+Q430)/2</f>
        <v>43.475607377966824</v>
      </c>
      <c r="Y430" s="4">
        <f aca="true" t="shared" si="76" ref="Y430:Y445">O430-Q430</f>
        <v>-1.1835782438529847</v>
      </c>
    </row>
    <row r="431" spans="2:25" ht="12.75">
      <c r="B431" s="4">
        <f ca="1" t="shared" si="66"/>
        <v>44.12949541330251</v>
      </c>
      <c r="C431" s="4"/>
      <c r="D431" s="4">
        <f ca="1" t="shared" si="67"/>
        <v>46.281440752825226</v>
      </c>
      <c r="E431" s="7">
        <f ca="1" t="shared" si="68"/>
        <v>1584.1878852313437</v>
      </c>
      <c r="F431" s="4"/>
      <c r="G431" s="4"/>
      <c r="H431" s="4"/>
      <c r="I431" s="4"/>
      <c r="J431" s="4"/>
      <c r="K431" s="4"/>
      <c r="L431" s="4"/>
      <c r="M431" s="4">
        <f ca="1" t="shared" si="69"/>
        <v>46.198679463895665</v>
      </c>
      <c r="N431" s="4"/>
      <c r="O431" s="4">
        <f ca="1" t="shared" si="70"/>
        <v>43.31125562523948</v>
      </c>
      <c r="P431" s="7">
        <f ca="1" t="shared" si="71"/>
        <v>1227.1479837323582</v>
      </c>
      <c r="Q431" s="4">
        <f t="shared" si="72"/>
        <v>39.905107959048166</v>
      </c>
      <c r="R431" s="4"/>
      <c r="S431" s="4">
        <f t="shared" si="73"/>
        <v>40.317488537912425</v>
      </c>
      <c r="T431" s="4">
        <f t="shared" si="74"/>
        <v>2.9937670873270577</v>
      </c>
      <c r="U431" s="4"/>
      <c r="V431" s="4"/>
      <c r="W431" s="4"/>
      <c r="X431" s="4">
        <f t="shared" si="75"/>
        <v>41.608181792143824</v>
      </c>
      <c r="Y431" s="4">
        <f t="shared" si="76"/>
        <v>3.406147666191316</v>
      </c>
    </row>
    <row r="432" spans="2:25" ht="12.75">
      <c r="B432" s="4">
        <f ca="1" t="shared" si="66"/>
        <v>55.47638572720974</v>
      </c>
      <c r="C432" s="4"/>
      <c r="D432" s="4">
        <f ca="1" t="shared" si="67"/>
        <v>56.80001486785459</v>
      </c>
      <c r="E432" s="7">
        <f ca="1" t="shared" si="68"/>
        <v>2007.55502030633</v>
      </c>
      <c r="F432" s="4"/>
      <c r="G432" s="4"/>
      <c r="H432" s="4"/>
      <c r="I432" s="4"/>
      <c r="J432" s="4"/>
      <c r="K432" s="4"/>
      <c r="L432" s="4"/>
      <c r="M432" s="4">
        <f ca="1" t="shared" si="69"/>
        <v>39.62351741789178</v>
      </c>
      <c r="N432" s="4"/>
      <c r="O432" s="4">
        <f ca="1" t="shared" si="70"/>
        <v>47.00882850843626</v>
      </c>
      <c r="P432" s="7">
        <f ca="1" t="shared" si="71"/>
        <v>1572.2402777209206</v>
      </c>
      <c r="Q432" s="4">
        <f t="shared" si="72"/>
        <v>48.58670987032522</v>
      </c>
      <c r="R432" s="4"/>
      <c r="S432" s="4">
        <f t="shared" si="73"/>
        <v>49.19152496087489</v>
      </c>
      <c r="T432" s="4">
        <f t="shared" si="74"/>
        <v>-2.182696452438627</v>
      </c>
      <c r="U432" s="4"/>
      <c r="V432" s="4"/>
      <c r="W432" s="4"/>
      <c r="X432" s="4">
        <f t="shared" si="75"/>
        <v>47.797769189380745</v>
      </c>
      <c r="Y432" s="4">
        <f t="shared" si="76"/>
        <v>-1.5778813618889629</v>
      </c>
    </row>
    <row r="433" spans="2:25" ht="12.75">
      <c r="B433" s="4">
        <f ca="1" t="shared" si="66"/>
        <v>66.02422453754619</v>
      </c>
      <c r="C433" s="4"/>
      <c r="D433" s="4">
        <f ca="1" t="shared" si="67"/>
        <v>62.66984246571129</v>
      </c>
      <c r="E433" s="7">
        <f ca="1" t="shared" si="68"/>
        <v>2370.144136720187</v>
      </c>
      <c r="F433" s="4"/>
      <c r="G433" s="4"/>
      <c r="H433" s="4"/>
      <c r="I433" s="4"/>
      <c r="J433" s="4"/>
      <c r="K433" s="4"/>
      <c r="L433" s="4"/>
      <c r="M433" s="4">
        <f ca="1" t="shared" si="69"/>
        <v>43.99443046086539</v>
      </c>
      <c r="N433" s="4"/>
      <c r="O433" s="4">
        <f ca="1" t="shared" si="70"/>
        <v>39.96100226026787</v>
      </c>
      <c r="P433" s="7">
        <f ca="1" t="shared" si="71"/>
        <v>1566.4866637834468</v>
      </c>
      <c r="Q433" s="4">
        <f t="shared" si="72"/>
        <v>48.441964285951265</v>
      </c>
      <c r="R433" s="4"/>
      <c r="S433" s="4">
        <f t="shared" si="73"/>
        <v>49.043570977160314</v>
      </c>
      <c r="T433" s="4">
        <f t="shared" si="74"/>
        <v>-9.082568716892446</v>
      </c>
      <c r="U433" s="4"/>
      <c r="V433" s="4"/>
      <c r="W433" s="4"/>
      <c r="X433" s="4">
        <f t="shared" si="75"/>
        <v>44.20148327310957</v>
      </c>
      <c r="Y433" s="4">
        <f t="shared" si="76"/>
        <v>-8.480962025683397</v>
      </c>
    </row>
    <row r="434" spans="2:25" ht="12.75">
      <c r="B434" s="4">
        <f ca="1" t="shared" si="66"/>
        <v>38.60724479518221</v>
      </c>
      <c r="C434" s="4"/>
      <c r="D434" s="4">
        <f ca="1" t="shared" si="67"/>
        <v>36.88167468013725</v>
      </c>
      <c r="E434" s="7">
        <f ca="1" t="shared" si="68"/>
        <v>980.8216607948061</v>
      </c>
      <c r="F434" s="4"/>
      <c r="G434" s="4"/>
      <c r="H434" s="4"/>
      <c r="I434" s="4"/>
      <c r="J434" s="4"/>
      <c r="K434" s="4"/>
      <c r="L434" s="4"/>
      <c r="M434" s="4">
        <f ca="1" t="shared" si="69"/>
        <v>38.212368591698194</v>
      </c>
      <c r="N434" s="4"/>
      <c r="O434" s="4">
        <f ca="1" t="shared" si="70"/>
        <v>36.66975518656826</v>
      </c>
      <c r="P434" s="7">
        <f ca="1" t="shared" si="71"/>
        <v>1358.9269121905718</v>
      </c>
      <c r="Q434" s="4">
        <f t="shared" si="72"/>
        <v>43.22031440410077</v>
      </c>
      <c r="R434" s="4"/>
      <c r="S434" s="4">
        <f t="shared" si="73"/>
        <v>43.706179132539006</v>
      </c>
      <c r="T434" s="4">
        <f t="shared" si="74"/>
        <v>-7.036423945970746</v>
      </c>
      <c r="U434" s="4"/>
      <c r="V434" s="4"/>
      <c r="W434" s="4"/>
      <c r="X434" s="4">
        <f t="shared" si="75"/>
        <v>39.945034795334514</v>
      </c>
      <c r="Y434" s="4">
        <f t="shared" si="76"/>
        <v>-6.550559217532509</v>
      </c>
    </row>
    <row r="435" spans="2:25" ht="12.75">
      <c r="B435" s="4">
        <f ca="1" t="shared" si="66"/>
        <v>48.12736476053629</v>
      </c>
      <c r="C435" s="4"/>
      <c r="D435" s="4">
        <f ca="1" t="shared" si="67"/>
        <v>46.30403581311735</v>
      </c>
      <c r="E435" s="7">
        <f ca="1" t="shared" si="68"/>
        <v>1618.707567588931</v>
      </c>
      <c r="F435" s="4"/>
      <c r="G435" s="4"/>
      <c r="H435" s="4"/>
      <c r="I435" s="4"/>
      <c r="J435" s="4"/>
      <c r="K435" s="4"/>
      <c r="L435" s="4"/>
      <c r="M435" s="4">
        <f ca="1" t="shared" si="69"/>
        <v>47.38048180991385</v>
      </c>
      <c r="N435" s="4"/>
      <c r="O435" s="4">
        <f ca="1" t="shared" si="70"/>
        <v>47.65759806280103</v>
      </c>
      <c r="P435" s="7">
        <f ca="1" t="shared" si="71"/>
        <v>1583.3463297034693</v>
      </c>
      <c r="Q435" s="4">
        <f t="shared" si="72"/>
        <v>48.86610852337551</v>
      </c>
      <c r="R435" s="4"/>
      <c r="S435" s="4">
        <f t="shared" si="73"/>
        <v>49.47711670408466</v>
      </c>
      <c r="T435" s="4">
        <f t="shared" si="74"/>
        <v>-1.8195186412836293</v>
      </c>
      <c r="U435" s="4"/>
      <c r="V435" s="4"/>
      <c r="W435" s="4"/>
      <c r="X435" s="4">
        <f t="shared" si="75"/>
        <v>48.261853293088265</v>
      </c>
      <c r="Y435" s="4">
        <f t="shared" si="76"/>
        <v>-1.2085104605744803</v>
      </c>
    </row>
    <row r="436" spans="2:25" ht="12.75">
      <c r="B436" s="4">
        <f ca="1" t="shared" si="66"/>
        <v>41.6934178840856</v>
      </c>
      <c r="C436" s="4"/>
      <c r="D436" s="4">
        <f ca="1" t="shared" si="67"/>
        <v>42.73188276100474</v>
      </c>
      <c r="E436" s="7">
        <f ca="1" t="shared" si="68"/>
        <v>1162.8142904290419</v>
      </c>
      <c r="F436" s="4"/>
      <c r="G436" s="4"/>
      <c r="H436" s="4"/>
      <c r="I436" s="4"/>
      <c r="J436" s="4"/>
      <c r="K436" s="4"/>
      <c r="L436" s="4"/>
      <c r="M436" s="4">
        <f ca="1" t="shared" si="69"/>
        <v>34.25151254837536</v>
      </c>
      <c r="N436" s="4"/>
      <c r="O436" s="4">
        <f ca="1" t="shared" si="70"/>
        <v>35.630545221649854</v>
      </c>
      <c r="P436" s="7">
        <f ca="1" t="shared" si="71"/>
        <v>1331.5048561367396</v>
      </c>
      <c r="Q436" s="4">
        <f t="shared" si="72"/>
        <v>42.53044859603962</v>
      </c>
      <c r="R436" s="4"/>
      <c r="S436" s="4">
        <f t="shared" si="73"/>
        <v>43.00102190807113</v>
      </c>
      <c r="T436" s="4">
        <f t="shared" si="74"/>
        <v>-7.370476686421277</v>
      </c>
      <c r="U436" s="4"/>
      <c r="V436" s="4"/>
      <c r="W436" s="4"/>
      <c r="X436" s="4">
        <f t="shared" si="75"/>
        <v>39.08049690884474</v>
      </c>
      <c r="Y436" s="4">
        <f t="shared" si="76"/>
        <v>-6.8999033743897655</v>
      </c>
    </row>
    <row r="437" spans="2:25" ht="12.75">
      <c r="B437" s="4">
        <f ca="1" t="shared" si="66"/>
        <v>44.82044743672032</v>
      </c>
      <c r="C437" s="4"/>
      <c r="D437" s="4">
        <f ca="1" t="shared" si="67"/>
        <v>37.17322791313536</v>
      </c>
      <c r="E437" s="7">
        <f ca="1" t="shared" si="68"/>
        <v>1378.7797240864918</v>
      </c>
      <c r="F437" s="4"/>
      <c r="G437" s="4"/>
      <c r="H437" s="4"/>
      <c r="I437" s="4"/>
      <c r="J437" s="4"/>
      <c r="K437" s="4"/>
      <c r="L437" s="4"/>
      <c r="M437" s="4">
        <f ca="1" t="shared" si="69"/>
        <v>41.922548657805606</v>
      </c>
      <c r="N437" s="4"/>
      <c r="O437" s="4">
        <f ca="1" t="shared" si="70"/>
        <v>39.9554406894934</v>
      </c>
      <c r="P437" s="7">
        <f ca="1" t="shared" si="71"/>
        <v>1428.677166655139</v>
      </c>
      <c r="Q437" s="4">
        <f t="shared" si="72"/>
        <v>44.97504481396532</v>
      </c>
      <c r="R437" s="4"/>
      <c r="S437" s="4">
        <f t="shared" si="73"/>
        <v>45.499804517433816</v>
      </c>
      <c r="T437" s="4">
        <f t="shared" si="74"/>
        <v>-5.5443638279404155</v>
      </c>
      <c r="U437" s="4"/>
      <c r="V437" s="4"/>
      <c r="W437" s="4"/>
      <c r="X437" s="4">
        <f t="shared" si="75"/>
        <v>42.46524275172936</v>
      </c>
      <c r="Y437" s="4">
        <f t="shared" si="76"/>
        <v>-5.019604124471918</v>
      </c>
    </row>
    <row r="438" spans="2:25" ht="12.75">
      <c r="B438" s="4">
        <f ca="1" t="shared" si="66"/>
        <v>41.219252946284726</v>
      </c>
      <c r="C438" s="4"/>
      <c r="D438" s="4">
        <f ca="1" t="shared" si="67"/>
        <v>41.14002931797437</v>
      </c>
      <c r="E438" s="7">
        <f ca="1" t="shared" si="68"/>
        <v>1651.1020156074587</v>
      </c>
      <c r="F438" s="4"/>
      <c r="G438" s="4"/>
      <c r="H438" s="4"/>
      <c r="I438" s="4"/>
      <c r="J438" s="4"/>
      <c r="K438" s="4"/>
      <c r="L438" s="4"/>
      <c r="M438" s="4">
        <f ca="1" t="shared" si="69"/>
        <v>48.77852401810736</v>
      </c>
      <c r="N438" s="4"/>
      <c r="O438" s="4">
        <f ca="1" t="shared" si="70"/>
        <v>45.200078185766294</v>
      </c>
      <c r="P438" s="7">
        <f ca="1" t="shared" si="71"/>
        <v>1887.668879847804</v>
      </c>
      <c r="Q438" s="4">
        <f t="shared" si="72"/>
        <v>56.52205239404718</v>
      </c>
      <c r="R438" s="4"/>
      <c r="S438" s="4">
        <f t="shared" si="73"/>
        <v>57.30276057198033</v>
      </c>
      <c r="T438" s="4">
        <f t="shared" si="74"/>
        <v>-12.102682386214035</v>
      </c>
      <c r="U438" s="4"/>
      <c r="V438" s="4"/>
      <c r="W438" s="4"/>
      <c r="X438" s="4">
        <f t="shared" si="75"/>
        <v>50.86106528990673</v>
      </c>
      <c r="Y438" s="4">
        <f t="shared" si="76"/>
        <v>-11.321974208280885</v>
      </c>
    </row>
    <row r="439" spans="2:25" ht="12.75">
      <c r="B439" s="4">
        <f ca="1" t="shared" si="66"/>
        <v>41.49542346594398</v>
      </c>
      <c r="C439" s="4"/>
      <c r="D439" s="4">
        <f ca="1" t="shared" si="67"/>
        <v>39.17075118617783</v>
      </c>
      <c r="E439" s="7">
        <f ca="1" t="shared" si="68"/>
        <v>1367.087121612131</v>
      </c>
      <c r="F439" s="4"/>
      <c r="G439" s="4"/>
      <c r="H439" s="4"/>
      <c r="I439" s="4"/>
      <c r="J439" s="4"/>
      <c r="K439" s="4"/>
      <c r="L439" s="4"/>
      <c r="M439" s="4">
        <f ca="1" t="shared" si="69"/>
        <v>31.031323834067738</v>
      </c>
      <c r="N439" s="4"/>
      <c r="O439" s="4">
        <f ca="1" t="shared" si="70"/>
        <v>35.337694604594645</v>
      </c>
      <c r="P439" s="7">
        <f ca="1" t="shared" si="71"/>
        <v>793.8097280042646</v>
      </c>
      <c r="Q439" s="4">
        <f t="shared" si="72"/>
        <v>29.003472962576275</v>
      </c>
      <c r="R439" s="4"/>
      <c r="S439" s="4">
        <f t="shared" si="73"/>
        <v>29.17421025618535</v>
      </c>
      <c r="T439" s="4">
        <f t="shared" si="74"/>
        <v>6.163484348409295</v>
      </c>
      <c r="U439" s="4"/>
      <c r="V439" s="4"/>
      <c r="W439" s="4"/>
      <c r="X439" s="4">
        <f t="shared" si="75"/>
        <v>32.17058378358546</v>
      </c>
      <c r="Y439" s="4">
        <f t="shared" si="76"/>
        <v>6.33422164201837</v>
      </c>
    </row>
    <row r="440" spans="2:25" ht="12.75">
      <c r="B440" s="4">
        <f ca="1" t="shared" si="66"/>
        <v>83.08058050246323</v>
      </c>
      <c r="C440" s="4"/>
      <c r="D440" s="4">
        <f ca="1" t="shared" si="67"/>
        <v>83.06552010229348</v>
      </c>
      <c r="E440" s="7">
        <f ca="1" t="shared" si="68"/>
        <v>2420.608746921969</v>
      </c>
      <c r="F440" s="4"/>
      <c r="G440" s="4"/>
      <c r="H440" s="4"/>
      <c r="I440" s="4"/>
      <c r="J440" s="4"/>
      <c r="K440" s="4"/>
      <c r="L440" s="4"/>
      <c r="M440" s="4">
        <f ca="1" t="shared" si="69"/>
        <v>72.00759328306945</v>
      </c>
      <c r="N440" s="4"/>
      <c r="O440" s="4">
        <f ca="1" t="shared" si="70"/>
        <v>76.41031069315859</v>
      </c>
      <c r="P440" s="7">
        <f ca="1" t="shared" si="71"/>
        <v>2533.6539232668956</v>
      </c>
      <c r="Q440" s="4">
        <f t="shared" si="72"/>
        <v>72.77331353576787</v>
      </c>
      <c r="R440" s="4"/>
      <c r="S440" s="4">
        <f t="shared" si="73"/>
        <v>73.91424365592309</v>
      </c>
      <c r="T440" s="4">
        <f t="shared" si="74"/>
        <v>2.4960670372355054</v>
      </c>
      <c r="U440" s="4"/>
      <c r="V440" s="4"/>
      <c r="W440" s="4"/>
      <c r="X440" s="4">
        <f t="shared" si="75"/>
        <v>74.59181211446324</v>
      </c>
      <c r="Y440" s="4">
        <f t="shared" si="76"/>
        <v>3.6369971573907236</v>
      </c>
    </row>
    <row r="441" spans="2:25" ht="12.75">
      <c r="B441" s="4">
        <f ca="1" t="shared" si="66"/>
        <v>27.587297589907163</v>
      </c>
      <c r="C441" s="4"/>
      <c r="D441" s="4">
        <f ca="1" t="shared" si="67"/>
        <v>24.076258734513097</v>
      </c>
      <c r="E441" s="7">
        <f ca="1" t="shared" si="68"/>
        <v>1144.1708812151048</v>
      </c>
      <c r="F441" s="4"/>
      <c r="G441" s="4"/>
      <c r="H441" s="4"/>
      <c r="I441" s="4"/>
      <c r="J441" s="4"/>
      <c r="K441" s="4"/>
      <c r="L441" s="4"/>
      <c r="M441" s="4">
        <f ca="1" t="shared" si="69"/>
        <v>62.807848404540806</v>
      </c>
      <c r="N441" s="4"/>
      <c r="O441" s="4">
        <f ca="1" t="shared" si="70"/>
        <v>64.1546995510256</v>
      </c>
      <c r="P441" s="7">
        <f ca="1" t="shared" si="71"/>
        <v>2058.9990937873326</v>
      </c>
      <c r="Q441" s="4">
        <f t="shared" si="72"/>
        <v>60.83226371637307</v>
      </c>
      <c r="R441" s="4"/>
      <c r="S441" s="4">
        <f t="shared" si="73"/>
        <v>61.708511106947995</v>
      </c>
      <c r="T441" s="4">
        <f t="shared" si="74"/>
        <v>2.446188444077606</v>
      </c>
      <c r="U441" s="4"/>
      <c r="V441" s="4"/>
      <c r="W441" s="4"/>
      <c r="X441" s="4">
        <f t="shared" si="75"/>
        <v>62.49348163369933</v>
      </c>
      <c r="Y441" s="4">
        <f t="shared" si="76"/>
        <v>3.3224358346525307</v>
      </c>
    </row>
    <row r="442" spans="2:25" ht="12.75">
      <c r="B442" s="4">
        <f ca="1" t="shared" si="66"/>
        <v>64.85915149320759</v>
      </c>
      <c r="C442" s="4"/>
      <c r="D442" s="4">
        <f ca="1" t="shared" si="67"/>
        <v>66.33461784007147</v>
      </c>
      <c r="E442" s="7">
        <f ca="1" t="shared" si="68"/>
        <v>2095.6887381205047</v>
      </c>
      <c r="F442" s="4"/>
      <c r="G442" s="4"/>
      <c r="H442" s="4"/>
      <c r="I442" s="4"/>
      <c r="J442" s="4"/>
      <c r="K442" s="4"/>
      <c r="L442" s="4"/>
      <c r="M442" s="4">
        <f ca="1" t="shared" si="69"/>
        <v>45.312274051937344</v>
      </c>
      <c r="N442" s="4"/>
      <c r="O442" s="4">
        <f ca="1" t="shared" si="70"/>
        <v>49.708576009134624</v>
      </c>
      <c r="P442" s="7">
        <f ca="1" t="shared" si="71"/>
        <v>1750.4492332272068</v>
      </c>
      <c r="Q442" s="4">
        <f t="shared" si="72"/>
        <v>53.069971987970014</v>
      </c>
      <c r="R442" s="4"/>
      <c r="S442" s="4">
        <f t="shared" si="73"/>
        <v>53.77416209769051</v>
      </c>
      <c r="T442" s="4">
        <f t="shared" si="74"/>
        <v>-4.065586088555882</v>
      </c>
      <c r="U442" s="4"/>
      <c r="V442" s="4"/>
      <c r="W442" s="4"/>
      <c r="X442" s="4">
        <f t="shared" si="75"/>
        <v>51.38927399855232</v>
      </c>
      <c r="Y442" s="4">
        <f t="shared" si="76"/>
        <v>-3.3613959788353895</v>
      </c>
    </row>
    <row r="443" spans="2:25" ht="12.75">
      <c r="B443" s="4">
        <f ca="1" t="shared" si="66"/>
        <v>57.98526684891462</v>
      </c>
      <c r="C443" s="4"/>
      <c r="D443" s="4">
        <f ca="1" t="shared" si="67"/>
        <v>55.57014537290377</v>
      </c>
      <c r="E443" s="7">
        <f ca="1" t="shared" si="68"/>
        <v>1827.6776263292452</v>
      </c>
      <c r="F443" s="4"/>
      <c r="G443" s="4"/>
      <c r="H443" s="4"/>
      <c r="I443" s="4"/>
      <c r="J443" s="4"/>
      <c r="K443" s="4"/>
      <c r="L443" s="4"/>
      <c r="M443" s="4">
        <f ca="1" t="shared" si="69"/>
        <v>76.44575870427396</v>
      </c>
      <c r="N443" s="4"/>
      <c r="O443" s="4">
        <f ca="1" t="shared" si="70"/>
        <v>75.30434883781616</v>
      </c>
      <c r="P443" s="7">
        <f ca="1" t="shared" si="71"/>
        <v>2369.5135138682276</v>
      </c>
      <c r="Q443" s="4">
        <f t="shared" si="72"/>
        <v>68.64397852372467</v>
      </c>
      <c r="R443" s="4"/>
      <c r="S443" s="4">
        <f t="shared" si="73"/>
        <v>69.69337869644062</v>
      </c>
      <c r="T443" s="4">
        <f t="shared" si="74"/>
        <v>5.610970141375546</v>
      </c>
      <c r="U443" s="4"/>
      <c r="V443" s="4"/>
      <c r="W443" s="4"/>
      <c r="X443" s="4">
        <f t="shared" si="75"/>
        <v>71.97416368077042</v>
      </c>
      <c r="Y443" s="4">
        <f t="shared" si="76"/>
        <v>6.6603703140914945</v>
      </c>
    </row>
    <row r="444" spans="2:25" ht="12.75">
      <c r="B444" s="4">
        <f ca="1" t="shared" si="66"/>
        <v>51.01125009444097</v>
      </c>
      <c r="C444" s="4"/>
      <c r="D444" s="4">
        <f ca="1" t="shared" si="67"/>
        <v>48.277393706816646</v>
      </c>
      <c r="E444" s="7">
        <f ca="1" t="shared" si="68"/>
        <v>1385.1299128281328</v>
      </c>
      <c r="F444" s="4"/>
      <c r="G444" s="4"/>
      <c r="H444" s="4"/>
      <c r="I444" s="4"/>
      <c r="J444" s="4"/>
      <c r="K444" s="4"/>
      <c r="L444" s="4"/>
      <c r="M444" s="4">
        <f ca="1" t="shared" si="69"/>
        <v>40.08928116889157</v>
      </c>
      <c r="N444" s="4"/>
      <c r="O444" s="4">
        <f ca="1" t="shared" si="70"/>
        <v>40.27435826459392</v>
      </c>
      <c r="P444" s="7">
        <f ca="1" t="shared" si="71"/>
        <v>1258.74912112069</v>
      </c>
      <c r="Q444" s="4">
        <f t="shared" si="72"/>
        <v>40.70010830976062</v>
      </c>
      <c r="R444" s="4"/>
      <c r="S444" s="4">
        <f t="shared" si="73"/>
        <v>41.13011069458218</v>
      </c>
      <c r="T444" s="4">
        <f t="shared" si="74"/>
        <v>-0.8557524299882573</v>
      </c>
      <c r="U444" s="4"/>
      <c r="V444" s="4"/>
      <c r="W444" s="4"/>
      <c r="X444" s="4">
        <f t="shared" si="75"/>
        <v>40.487233287177276</v>
      </c>
      <c r="Y444" s="4">
        <f t="shared" si="76"/>
        <v>-0.42575004516670134</v>
      </c>
    </row>
    <row r="445" spans="2:25" ht="12.75">
      <c r="B445" s="4">
        <f ca="1" t="shared" si="66"/>
        <v>50.782001914915945</v>
      </c>
      <c r="C445" s="4"/>
      <c r="D445" s="4">
        <f ca="1" t="shared" si="67"/>
        <v>48.79642267240521</v>
      </c>
      <c r="E445" s="7">
        <f ca="1" t="shared" si="68"/>
        <v>1586.8729418421938</v>
      </c>
      <c r="F445" s="4"/>
      <c r="G445" s="4"/>
      <c r="H445" s="4"/>
      <c r="I445" s="4"/>
      <c r="J445" s="4"/>
      <c r="K445" s="4"/>
      <c r="L445" s="4"/>
      <c r="M445" s="4">
        <f ca="1" t="shared" si="69"/>
        <v>42.04189420998068</v>
      </c>
      <c r="N445" s="4"/>
      <c r="O445" s="4">
        <f ca="1" t="shared" si="70"/>
        <v>49.8084023141766</v>
      </c>
      <c r="P445" s="7">
        <f ca="1" t="shared" si="71"/>
        <v>825.078873637491</v>
      </c>
      <c r="Q445" s="4">
        <f t="shared" si="72"/>
        <v>29.790121286002517</v>
      </c>
      <c r="R445" s="4"/>
      <c r="S445" s="4">
        <f t="shared" si="73"/>
        <v>29.97829525633712</v>
      </c>
      <c r="T445" s="4">
        <f t="shared" si="74"/>
        <v>19.830107057839477</v>
      </c>
      <c r="U445" s="4"/>
      <c r="V445" s="4"/>
      <c r="W445" s="4"/>
      <c r="X445" s="4">
        <f t="shared" si="75"/>
        <v>39.79926180008955</v>
      </c>
      <c r="Y445" s="4">
        <f t="shared" si="76"/>
        <v>20.01828102817408</v>
      </c>
    </row>
    <row r="446" spans="1:25" ht="36.75" customHeight="1">
      <c r="A446" t="str">
        <f>A45</f>
        <v>Subject</v>
      </c>
      <c r="B446" s="3" t="str">
        <f aca="true" t="shared" si="77" ref="B446:Q446">B45</f>
        <v>True values </v>
      </c>
      <c r="C446" s="3"/>
      <c r="D446" s="2" t="str">
        <f t="shared" si="77"/>
        <v>Criterion Y</v>
      </c>
      <c r="E446" s="2" t="str">
        <f t="shared" si="77"/>
        <v>Practical X</v>
      </c>
      <c r="I446" s="3"/>
      <c r="J446" s="3"/>
      <c r="K446" s="3"/>
      <c r="L446" s="3" t="str">
        <f t="shared" si="77"/>
        <v>New subject</v>
      </c>
      <c r="M446" s="3" t="str">
        <f t="shared" si="77"/>
        <v>True values </v>
      </c>
      <c r="N446" s="3"/>
      <c r="O446" s="3" t="str">
        <f t="shared" si="77"/>
        <v>Criterion Y</v>
      </c>
      <c r="P446" s="8" t="str">
        <f t="shared" si="77"/>
        <v>HiddenX</v>
      </c>
      <c r="Q446" s="3" t="str">
        <f t="shared" si="77"/>
        <v>Practical Y</v>
      </c>
      <c r="R446" s="3"/>
      <c r="S446" s="3" t="str">
        <f>S45</f>
        <v>Predicted Practical Y</v>
      </c>
      <c r="T446" s="3" t="str">
        <f>T45</f>
        <v>Residuals</v>
      </c>
      <c r="U446" s="3"/>
      <c r="V446" s="3"/>
      <c r="W446" s="3"/>
      <c r="X446" s="3" t="str">
        <f>X45</f>
        <v>(Criterion + Practical)/2</v>
      </c>
      <c r="Y446" s="3" t="str">
        <f>Y45</f>
        <v>Criterion - Practical</v>
      </c>
    </row>
    <row r="447" spans="1:25" ht="12.75">
      <c r="A447" s="5" t="s">
        <v>0</v>
      </c>
      <c r="B447" s="4">
        <f>AVERAGE(B46:B445)</f>
        <v>48.20413698625423</v>
      </c>
      <c r="C447" s="4"/>
      <c r="D447" s="4">
        <f>AVERAGE(D46:D445)</f>
        <v>48.04189646033563</v>
      </c>
      <c r="E447" s="4">
        <f>AVERAGE(E46:E445)</f>
        <v>1550.5840314002019</v>
      </c>
      <c r="F447" s="4"/>
      <c r="G447" s="4"/>
      <c r="H447" s="4"/>
      <c r="I447" s="4"/>
      <c r="J447" s="4"/>
      <c r="K447" s="4"/>
      <c r="L447" s="4"/>
      <c r="M447" s="4"/>
      <c r="N447" s="4"/>
      <c r="O447" s="4">
        <f>AVERAGE(O46:O445)</f>
        <v>50.138866426797215</v>
      </c>
      <c r="P447" s="4"/>
      <c r="Q447" s="4">
        <f>AVERAGE(Q46:Q445)</f>
        <v>49.51350812640424</v>
      </c>
      <c r="R447" s="4"/>
      <c r="S447" s="4">
        <f>AVERAGE(S46:S445)</f>
        <v>50.13886642679719</v>
      </c>
      <c r="T447" s="4">
        <f>AVERAGE(T46:T445)</f>
        <v>-3.6584069107448156E-14</v>
      </c>
      <c r="U447" s="4"/>
      <c r="V447" s="4"/>
      <c r="W447" s="4"/>
      <c r="Y447" s="4">
        <f>AVERAGE(Y46:Y445)</f>
        <v>0.6253583003929407</v>
      </c>
    </row>
    <row r="448" spans="1:25" ht="12.75">
      <c r="A448" s="5" t="s">
        <v>3</v>
      </c>
      <c r="B448" s="4">
        <f>STDEV(B46:B445)</f>
        <v>12.527321524819182</v>
      </c>
      <c r="C448" s="4"/>
      <c r="D448" s="4">
        <f>STDEV(D46:D445)</f>
        <v>12.860508426355695</v>
      </c>
      <c r="E448" s="4">
        <f>STDEV(E46:E445)</f>
        <v>436.62014186342515</v>
      </c>
      <c r="F448" s="4"/>
      <c r="G448" s="4"/>
      <c r="H448" s="4"/>
      <c r="I448" s="4"/>
      <c r="J448" s="4"/>
      <c r="K448" s="4"/>
      <c r="L448" s="4"/>
      <c r="M448" s="4"/>
      <c r="N448" s="4"/>
      <c r="O448" s="4">
        <f>STDEV(O46:O445)</f>
        <v>12.843307813526879</v>
      </c>
      <c r="P448" s="4"/>
      <c r="Q448" s="4">
        <f>STDEV(Q46:Q445)</f>
        <v>10.85547361122599</v>
      </c>
      <c r="R448" s="4"/>
      <c r="S448" s="4">
        <f>STDEV(S46:S445)</f>
        <v>11.096093693192216</v>
      </c>
      <c r="T448" s="4">
        <f>STDEV(T46:T445)</f>
        <v>6.467399813286571</v>
      </c>
      <c r="U448" s="4"/>
      <c r="V448" s="4"/>
      <c r="W448" s="4"/>
      <c r="Y448" s="4">
        <f>STDEV(Y46:Y445)</f>
        <v>6.471874409222169</v>
      </c>
    </row>
    <row r="449" spans="1:19" ht="12.75">
      <c r="A449" s="5" t="s">
        <v>7</v>
      </c>
      <c r="B449" s="7">
        <f>COUNT(B46:B445)</f>
        <v>400</v>
      </c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5" t="s">
        <v>4</v>
      </c>
      <c r="E450" s="4">
        <f>STEYX(D46:D445,E46:E445)</f>
        <v>6.6971988548618695</v>
      </c>
      <c r="F450" s="4"/>
      <c r="I450" s="4"/>
      <c r="J450" s="4"/>
      <c r="K450" s="4"/>
      <c r="L450" s="4"/>
      <c r="M450" s="4"/>
      <c r="N450" s="4"/>
      <c r="O450" s="4"/>
      <c r="P450" s="4"/>
      <c r="Q450" s="4">
        <f>STEYX(O46:O445,Q46:Q445)</f>
        <v>6.475519590261166</v>
      </c>
      <c r="R450" s="4"/>
      <c r="S450" s="4"/>
    </row>
  </sheetData>
  <mergeCells count="16">
    <mergeCell ref="A44:B44"/>
    <mergeCell ref="L44:M44"/>
    <mergeCell ref="D44:E44"/>
    <mergeCell ref="A30:B30"/>
    <mergeCell ref="D30:E30"/>
    <mergeCell ref="G30:J30"/>
    <mergeCell ref="H44:K44"/>
    <mergeCell ref="V36:V37"/>
    <mergeCell ref="L29:AB29"/>
    <mergeCell ref="A29:J29"/>
    <mergeCell ref="S44:T44"/>
    <mergeCell ref="S30:U30"/>
    <mergeCell ref="X44:Y44"/>
    <mergeCell ref="X30:AB30"/>
    <mergeCell ref="O44:Q44"/>
    <mergeCell ref="L30:Q3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7.8515625" style="2" customWidth="1"/>
    <col min="4" max="4" width="1.8515625" style="2" customWidth="1"/>
    <col min="5" max="5" width="8.140625" style="2" customWidth="1"/>
    <col min="6" max="6" width="8.421875" style="2" customWidth="1"/>
    <col min="7" max="7" width="2.8515625" style="2" customWidth="1"/>
    <col min="9" max="9" width="10.421875" style="0" customWidth="1"/>
  </cols>
  <sheetData>
    <row r="1" ht="12.75"/>
    <row r="2" spans="2:16" ht="12.75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2.75">
      <c r="B3" s="39" t="s">
        <v>32</v>
      </c>
      <c r="C3" s="40" t="s">
        <v>72</v>
      </c>
      <c r="D3" s="41"/>
      <c r="E3" s="41"/>
      <c r="F3" s="41"/>
      <c r="G3" s="41"/>
      <c r="H3" s="63"/>
      <c r="I3" s="63"/>
      <c r="J3" s="63"/>
      <c r="K3" s="63"/>
      <c r="L3" s="63"/>
      <c r="M3" s="63"/>
      <c r="N3" s="63"/>
      <c r="O3" s="63"/>
      <c r="P3" s="64"/>
    </row>
    <row r="4" spans="2:16" ht="12.75">
      <c r="B4" s="43"/>
      <c r="C4" s="44" t="s">
        <v>44</v>
      </c>
      <c r="D4" s="45"/>
      <c r="E4" s="45"/>
      <c r="F4" s="45"/>
      <c r="G4" s="45"/>
      <c r="H4" s="18"/>
      <c r="I4" s="18"/>
      <c r="J4" s="18"/>
      <c r="K4" s="18"/>
      <c r="L4" s="18"/>
      <c r="M4" s="18"/>
      <c r="N4" s="18"/>
      <c r="O4" s="18"/>
      <c r="P4" s="65"/>
    </row>
    <row r="5" spans="2:16" ht="12.75">
      <c r="B5" s="47" t="s">
        <v>33</v>
      </c>
      <c r="C5" s="40" t="s">
        <v>66</v>
      </c>
      <c r="D5" s="41"/>
      <c r="E5" s="41"/>
      <c r="F5" s="41"/>
      <c r="G5" s="41"/>
      <c r="H5" s="63"/>
      <c r="I5" s="63"/>
      <c r="J5" s="63"/>
      <c r="K5" s="63"/>
      <c r="L5" s="63"/>
      <c r="M5" s="63"/>
      <c r="N5" s="63"/>
      <c r="O5" s="63"/>
      <c r="P5" s="64"/>
    </row>
    <row r="6" spans="2:16" ht="12.75">
      <c r="B6" s="66"/>
      <c r="C6" s="58" t="s">
        <v>68</v>
      </c>
      <c r="D6" s="13"/>
      <c r="E6" s="13"/>
      <c r="F6" s="13"/>
      <c r="G6" s="13"/>
      <c r="H6" s="67"/>
      <c r="I6" s="67"/>
      <c r="J6" s="67"/>
      <c r="K6" s="67"/>
      <c r="L6" s="67"/>
      <c r="M6" s="67"/>
      <c r="N6" s="67"/>
      <c r="O6" s="67"/>
      <c r="P6" s="68"/>
    </row>
    <row r="7" spans="2:16" ht="12.75">
      <c r="B7" s="73" t="s">
        <v>34</v>
      </c>
      <c r="C7" s="40" t="s">
        <v>67</v>
      </c>
      <c r="D7" s="41"/>
      <c r="E7" s="41"/>
      <c r="F7" s="41"/>
      <c r="G7" s="41"/>
      <c r="H7" s="63"/>
      <c r="I7" s="63"/>
      <c r="J7" s="63"/>
      <c r="K7" s="63"/>
      <c r="L7" s="63"/>
      <c r="M7" s="63"/>
      <c r="N7" s="63"/>
      <c r="O7" s="63"/>
      <c r="P7" s="64"/>
    </row>
    <row r="8" spans="2:16" ht="12.75">
      <c r="B8" s="76"/>
      <c r="C8" s="58" t="s">
        <v>70</v>
      </c>
      <c r="D8" s="13"/>
      <c r="E8" s="13"/>
      <c r="F8" s="13"/>
      <c r="G8" s="13"/>
      <c r="H8" s="67"/>
      <c r="I8" s="67"/>
      <c r="J8" s="67"/>
      <c r="K8" s="67"/>
      <c r="L8" s="67"/>
      <c r="M8" s="67"/>
      <c r="N8" s="67"/>
      <c r="O8" s="67"/>
      <c r="P8" s="68"/>
    </row>
    <row r="9" spans="2:16" ht="12.75">
      <c r="B9" s="69"/>
      <c r="C9" s="44" t="s">
        <v>73</v>
      </c>
      <c r="D9" s="45"/>
      <c r="E9" s="45"/>
      <c r="F9" s="45"/>
      <c r="G9" s="45"/>
      <c r="H9" s="18"/>
      <c r="I9" s="18"/>
      <c r="J9" s="18"/>
      <c r="K9" s="18"/>
      <c r="L9" s="18"/>
      <c r="M9" s="18"/>
      <c r="N9" s="18"/>
      <c r="O9" s="18"/>
      <c r="P9" s="65"/>
    </row>
    <row r="10" spans="3:7" ht="12.75">
      <c r="C10"/>
      <c r="D10"/>
      <c r="E10"/>
      <c r="F10"/>
      <c r="G10"/>
    </row>
    <row r="11" spans="2:10" ht="12.75">
      <c r="B11" s="93" t="s">
        <v>32</v>
      </c>
      <c r="C11" s="93"/>
      <c r="E11" s="94" t="s">
        <v>33</v>
      </c>
      <c r="F11" s="94"/>
      <c r="G11" s="70"/>
      <c r="H11" s="95" t="s">
        <v>34</v>
      </c>
      <c r="I11" s="95"/>
      <c r="J11" s="95"/>
    </row>
    <row r="12" spans="3:7" s="1" customFormat="1" ht="39" customHeight="1">
      <c r="C12" s="22" t="s">
        <v>19</v>
      </c>
      <c r="D12" s="3"/>
      <c r="E12" s="22" t="s">
        <v>62</v>
      </c>
      <c r="F12" s="22" t="s">
        <v>63</v>
      </c>
      <c r="G12" s="27"/>
    </row>
    <row r="13" spans="3:7" ht="12.75">
      <c r="C13" s="11" t="s">
        <v>0</v>
      </c>
      <c r="E13" s="11" t="s">
        <v>1</v>
      </c>
      <c r="F13" s="11" t="s">
        <v>1</v>
      </c>
      <c r="G13" s="13"/>
    </row>
    <row r="14" spans="3:7" ht="12.75">
      <c r="C14" s="77">
        <v>20</v>
      </c>
      <c r="D14" s="13"/>
      <c r="E14" s="77">
        <v>1</v>
      </c>
      <c r="F14" s="77">
        <v>1</v>
      </c>
      <c r="G14" s="14"/>
    </row>
    <row r="15" spans="2:7" ht="12.75">
      <c r="B15" s="5"/>
      <c r="C15" s="11" t="s">
        <v>3</v>
      </c>
      <c r="D15" s="15"/>
      <c r="E15" s="78" t="s">
        <v>2</v>
      </c>
      <c r="F15" s="78" t="s">
        <v>2</v>
      </c>
      <c r="G15" s="13"/>
    </row>
    <row r="16" spans="2:7" ht="15">
      <c r="B16" s="5"/>
      <c r="C16" s="79">
        <v>5</v>
      </c>
      <c r="D16" s="16"/>
      <c r="E16" s="77">
        <v>0</v>
      </c>
      <c r="F16" s="77">
        <v>0</v>
      </c>
      <c r="G16" s="14"/>
    </row>
    <row r="17" spans="4:7" ht="12.75">
      <c r="D17" s="17"/>
      <c r="E17" s="11" t="s">
        <v>5</v>
      </c>
      <c r="F17" s="11" t="s">
        <v>5</v>
      </c>
      <c r="G17" s="13"/>
    </row>
    <row r="18" spans="3:7" ht="15">
      <c r="C18" s="13"/>
      <c r="E18" s="79">
        <v>1</v>
      </c>
      <c r="F18" s="79">
        <v>2</v>
      </c>
      <c r="G18" s="14"/>
    </row>
    <row r="19" spans="3:7" ht="12.75">
      <c r="C19" s="13"/>
      <c r="E19" s="14"/>
      <c r="F19" s="14"/>
      <c r="G19" s="14"/>
    </row>
    <row r="24" spans="2:9" ht="12.75">
      <c r="B24" s="74" t="s">
        <v>69</v>
      </c>
      <c r="C24" s="72"/>
      <c r="D24" s="72"/>
      <c r="E24" s="72"/>
      <c r="F24" s="72"/>
      <c r="G24" s="72"/>
      <c r="H24" s="75"/>
      <c r="I24" s="75"/>
    </row>
    <row r="25" spans="2:11" ht="12.75">
      <c r="B25" s="90" t="s">
        <v>32</v>
      </c>
      <c r="C25" s="90"/>
      <c r="D25" s="13"/>
      <c r="E25" s="92" t="s">
        <v>33</v>
      </c>
      <c r="F25" s="92"/>
      <c r="G25" s="70"/>
      <c r="H25" s="95" t="s">
        <v>34</v>
      </c>
      <c r="I25" s="95"/>
      <c r="J25" s="32"/>
      <c r="K25" s="32"/>
    </row>
    <row r="26" spans="2:9" ht="24.75" customHeight="1">
      <c r="B26" s="18" t="s">
        <v>6</v>
      </c>
      <c r="C26" s="19" t="s">
        <v>18</v>
      </c>
      <c r="D26" s="19"/>
      <c r="E26" s="19" t="s">
        <v>62</v>
      </c>
      <c r="F26" s="19" t="s">
        <v>63</v>
      </c>
      <c r="G26" s="19"/>
      <c r="H26" s="71" t="s">
        <v>64</v>
      </c>
      <c r="I26" s="71" t="s">
        <v>65</v>
      </c>
    </row>
    <row r="27" spans="2:9" ht="12.75">
      <c r="B27" s="2" t="s">
        <v>11</v>
      </c>
      <c r="C27" s="4">
        <f aca="true" ca="1" t="shared" si="0" ref="C27:C90">C$14+C$16*NORMINV(RAND(),0,1)</f>
        <v>15.618859396658603</v>
      </c>
      <c r="D27" s="4"/>
      <c r="E27" s="4">
        <f aca="true" ca="1" t="shared" si="1" ref="E27:E90">E$14*C27+E$16+E$18*NORMINV(RAND(),0,1)</f>
        <v>16.004131638208435</v>
      </c>
      <c r="F27" s="4">
        <f aca="true" ca="1" t="shared" si="2" ref="F27:F90">F$14*C27+F$16+F$18*NORMINV(RAND(),0,1)</f>
        <v>16.584560211544506</v>
      </c>
      <c r="G27" s="4"/>
      <c r="H27" s="4">
        <f aca="true" t="shared" si="3" ref="H27:H90">E27-F27</f>
        <v>-0.5804285733360715</v>
      </c>
      <c r="I27" s="4">
        <f aca="true" t="shared" si="4" ref="I27:I90">(E27+F27)/2</f>
        <v>16.29434592487647</v>
      </c>
    </row>
    <row r="28" spans="2:9" ht="12.75">
      <c r="B28" s="2" t="s">
        <v>12</v>
      </c>
      <c r="C28" s="4">
        <f ca="1" t="shared" si="0"/>
        <v>20.18913999069146</v>
      </c>
      <c r="D28" s="4"/>
      <c r="E28" s="4">
        <f ca="1" t="shared" si="1"/>
        <v>21.400579492108115</v>
      </c>
      <c r="F28" s="4">
        <f ca="1" t="shared" si="2"/>
        <v>21.72165093725108</v>
      </c>
      <c r="G28" s="4"/>
      <c r="H28" s="4">
        <f t="shared" si="3"/>
        <v>-0.3210714451429659</v>
      </c>
      <c r="I28" s="4">
        <f t="shared" si="4"/>
        <v>21.561115214679596</v>
      </c>
    </row>
    <row r="29" spans="2:9" ht="12.75">
      <c r="B29" s="2" t="s">
        <v>13</v>
      </c>
      <c r="C29" s="4">
        <f ca="1" t="shared" si="0"/>
        <v>17.17318806892275</v>
      </c>
      <c r="D29" s="4"/>
      <c r="E29" s="4">
        <f ca="1" t="shared" si="1"/>
        <v>16.214734964612347</v>
      </c>
      <c r="F29" s="4">
        <f ca="1" t="shared" si="2"/>
        <v>15.071717755248041</v>
      </c>
      <c r="G29" s="4"/>
      <c r="H29" s="4">
        <f t="shared" si="3"/>
        <v>1.1430172093643058</v>
      </c>
      <c r="I29" s="4">
        <f t="shared" si="4"/>
        <v>15.643226359930194</v>
      </c>
    </row>
    <row r="30" spans="2:9" ht="12.75">
      <c r="B30" s="2" t="s">
        <v>14</v>
      </c>
      <c r="C30" s="4">
        <f ca="1" t="shared" si="0"/>
        <v>25.296309962094085</v>
      </c>
      <c r="D30" s="4"/>
      <c r="E30" s="4">
        <f ca="1" t="shared" si="1"/>
        <v>25.87074004623266</v>
      </c>
      <c r="F30" s="4">
        <f ca="1" t="shared" si="2"/>
        <v>25.07437667141508</v>
      </c>
      <c r="G30" s="4"/>
      <c r="H30" s="4">
        <f t="shared" si="3"/>
        <v>0.7963633748175809</v>
      </c>
      <c r="I30" s="4">
        <f t="shared" si="4"/>
        <v>25.47255835882387</v>
      </c>
    </row>
    <row r="31" spans="3:9" ht="12.75">
      <c r="C31" s="4">
        <f ca="1" t="shared" si="0"/>
        <v>24.82601014434254</v>
      </c>
      <c r="D31" s="4"/>
      <c r="E31" s="4">
        <f ca="1" t="shared" si="1"/>
        <v>26.272324847258385</v>
      </c>
      <c r="F31" s="4">
        <f ca="1" t="shared" si="2"/>
        <v>20.72303716963325</v>
      </c>
      <c r="G31" s="4"/>
      <c r="H31" s="4">
        <f t="shared" si="3"/>
        <v>5.549287677625134</v>
      </c>
      <c r="I31" s="4">
        <f t="shared" si="4"/>
        <v>23.497681008445817</v>
      </c>
    </row>
    <row r="32" spans="3:9" ht="12.75">
      <c r="C32" s="4">
        <f ca="1" t="shared" si="0"/>
        <v>22.752052063280825</v>
      </c>
      <c r="D32" s="4"/>
      <c r="E32" s="4">
        <f ca="1" t="shared" si="1"/>
        <v>21.549070972732455</v>
      </c>
      <c r="F32" s="4">
        <f ca="1" t="shared" si="2"/>
        <v>23.44810322177248</v>
      </c>
      <c r="G32" s="4"/>
      <c r="H32" s="4">
        <f t="shared" si="3"/>
        <v>-1.899032249040026</v>
      </c>
      <c r="I32" s="4">
        <f t="shared" si="4"/>
        <v>22.498587097252468</v>
      </c>
    </row>
    <row r="33" spans="3:9" ht="12.75">
      <c r="C33" s="4">
        <f ca="1" t="shared" si="0"/>
        <v>16.56167044320987</v>
      </c>
      <c r="D33" s="4"/>
      <c r="E33" s="4">
        <f ca="1" t="shared" si="1"/>
        <v>16.618633515170455</v>
      </c>
      <c r="F33" s="4">
        <f ca="1" t="shared" si="2"/>
        <v>18.06171216306973</v>
      </c>
      <c r="G33" s="4"/>
      <c r="H33" s="4">
        <f t="shared" si="3"/>
        <v>-1.4430786478992736</v>
      </c>
      <c r="I33" s="4">
        <f t="shared" si="4"/>
        <v>17.340172839120093</v>
      </c>
    </row>
    <row r="34" spans="3:9" ht="12.75">
      <c r="C34" s="4">
        <f ca="1" t="shared" si="0"/>
        <v>20.837413870066523</v>
      </c>
      <c r="D34" s="4"/>
      <c r="E34" s="4">
        <f ca="1" t="shared" si="1"/>
        <v>21.899874423557886</v>
      </c>
      <c r="F34" s="4">
        <f ca="1" t="shared" si="2"/>
        <v>22.963751705057213</v>
      </c>
      <c r="G34" s="4"/>
      <c r="H34" s="4">
        <f t="shared" si="3"/>
        <v>-1.0638772814993267</v>
      </c>
      <c r="I34" s="4">
        <f t="shared" si="4"/>
        <v>22.431813064307548</v>
      </c>
    </row>
    <row r="35" spans="3:9" ht="12.75">
      <c r="C35" s="4">
        <f ca="1" t="shared" si="0"/>
        <v>19.1676652694747</v>
      </c>
      <c r="D35" s="4"/>
      <c r="E35" s="4">
        <f ca="1" t="shared" si="1"/>
        <v>19.14657522013599</v>
      </c>
      <c r="F35" s="4">
        <f ca="1" t="shared" si="2"/>
        <v>16.435707056479977</v>
      </c>
      <c r="G35" s="4"/>
      <c r="H35" s="4">
        <f t="shared" si="3"/>
        <v>2.710868163656013</v>
      </c>
      <c r="I35" s="4">
        <f t="shared" si="4"/>
        <v>17.791141138307985</v>
      </c>
    </row>
    <row r="36" spans="3:9" ht="12.75">
      <c r="C36" s="4">
        <f ca="1" t="shared" si="0"/>
        <v>20.633098007173956</v>
      </c>
      <c r="D36" s="4"/>
      <c r="E36" s="4">
        <f ca="1" t="shared" si="1"/>
        <v>20.59903214392722</v>
      </c>
      <c r="F36" s="4">
        <f ca="1" t="shared" si="2"/>
        <v>19.38385906903686</v>
      </c>
      <c r="G36" s="4"/>
      <c r="H36" s="4">
        <f t="shared" si="3"/>
        <v>1.2151730748903624</v>
      </c>
      <c r="I36" s="4">
        <f t="shared" si="4"/>
        <v>19.99144560648204</v>
      </c>
    </row>
    <row r="37" spans="3:9" ht="12.75">
      <c r="C37" s="4">
        <f ca="1" t="shared" si="0"/>
        <v>22.354695788252748</v>
      </c>
      <c r="D37" s="4"/>
      <c r="E37" s="4">
        <f ca="1" t="shared" si="1"/>
        <v>23.448805074893677</v>
      </c>
      <c r="F37" s="4">
        <f ca="1" t="shared" si="2"/>
        <v>20.601678635474194</v>
      </c>
      <c r="G37" s="4"/>
      <c r="H37" s="4">
        <f t="shared" si="3"/>
        <v>2.8471264394194833</v>
      </c>
      <c r="I37" s="4">
        <f t="shared" si="4"/>
        <v>22.025241855183936</v>
      </c>
    </row>
    <row r="38" spans="3:9" ht="12.75">
      <c r="C38" s="4">
        <f ca="1" t="shared" si="0"/>
        <v>26.45200457597135</v>
      </c>
      <c r="D38" s="4"/>
      <c r="E38" s="4">
        <f ca="1" t="shared" si="1"/>
        <v>25.859604689259072</v>
      </c>
      <c r="F38" s="4">
        <f ca="1" t="shared" si="2"/>
        <v>26.85263241022475</v>
      </c>
      <c r="G38" s="4"/>
      <c r="H38" s="4">
        <f t="shared" si="3"/>
        <v>-0.9930277209656779</v>
      </c>
      <c r="I38" s="4">
        <f t="shared" si="4"/>
        <v>26.35611854974191</v>
      </c>
    </row>
    <row r="39" spans="3:9" ht="12.75">
      <c r="C39" s="4">
        <f ca="1" t="shared" si="0"/>
        <v>17.74855931984402</v>
      </c>
      <c r="D39" s="4"/>
      <c r="E39" s="4">
        <f ca="1" t="shared" si="1"/>
        <v>17.297580192152086</v>
      </c>
      <c r="F39" s="4">
        <f ca="1" t="shared" si="2"/>
        <v>20.09931567886052</v>
      </c>
      <c r="G39" s="4"/>
      <c r="H39" s="4">
        <f t="shared" si="3"/>
        <v>-2.8017354867084343</v>
      </c>
      <c r="I39" s="4">
        <f t="shared" si="4"/>
        <v>18.6984479355063</v>
      </c>
    </row>
    <row r="40" spans="3:9" ht="12.75">
      <c r="C40" s="4">
        <f ca="1" t="shared" si="0"/>
        <v>19.491536517767212</v>
      </c>
      <c r="D40" s="4"/>
      <c r="E40" s="4">
        <f ca="1" t="shared" si="1"/>
        <v>21.280737420039724</v>
      </c>
      <c r="F40" s="4">
        <f ca="1" t="shared" si="2"/>
        <v>21.89361564374083</v>
      </c>
      <c r="G40" s="4"/>
      <c r="H40" s="4">
        <f t="shared" si="3"/>
        <v>-0.6128782237011059</v>
      </c>
      <c r="I40" s="4">
        <f t="shared" si="4"/>
        <v>21.58717653189028</v>
      </c>
    </row>
    <row r="41" spans="3:9" ht="12.75">
      <c r="C41" s="4">
        <f ca="1" t="shared" si="0"/>
        <v>13.381637522450657</v>
      </c>
      <c r="D41" s="4"/>
      <c r="E41" s="4">
        <f ca="1" t="shared" si="1"/>
        <v>13.791025920946913</v>
      </c>
      <c r="F41" s="4">
        <f ca="1" t="shared" si="2"/>
        <v>19.91431062704603</v>
      </c>
      <c r="G41" s="4"/>
      <c r="H41" s="4">
        <f t="shared" si="3"/>
        <v>-6.123284706099119</v>
      </c>
      <c r="I41" s="4">
        <f t="shared" si="4"/>
        <v>16.85266827399647</v>
      </c>
    </row>
    <row r="42" spans="3:9" ht="12.75">
      <c r="C42" s="4">
        <f ca="1" t="shared" si="0"/>
        <v>25.419782968614847</v>
      </c>
      <c r="D42" s="4"/>
      <c r="E42" s="4">
        <f ca="1" t="shared" si="1"/>
        <v>24.599836670917853</v>
      </c>
      <c r="F42" s="4">
        <f ca="1" t="shared" si="2"/>
        <v>25.66235748765917</v>
      </c>
      <c r="G42" s="4"/>
      <c r="H42" s="4">
        <f t="shared" si="3"/>
        <v>-1.0625208167413156</v>
      </c>
      <c r="I42" s="4">
        <f t="shared" si="4"/>
        <v>25.13109707928851</v>
      </c>
    </row>
    <row r="43" spans="3:9" ht="12.75">
      <c r="C43" s="4">
        <f ca="1" t="shared" si="0"/>
        <v>23.438536580138848</v>
      </c>
      <c r="D43" s="4"/>
      <c r="E43" s="4">
        <f ca="1" t="shared" si="1"/>
        <v>21.527567141167065</v>
      </c>
      <c r="F43" s="4">
        <f ca="1" t="shared" si="2"/>
        <v>22.02877251901021</v>
      </c>
      <c r="G43" s="4"/>
      <c r="H43" s="4">
        <f t="shared" si="3"/>
        <v>-0.5012053778431458</v>
      </c>
      <c r="I43" s="4">
        <f t="shared" si="4"/>
        <v>21.778169830088636</v>
      </c>
    </row>
    <row r="44" spans="3:9" ht="12.75">
      <c r="C44" s="4">
        <f ca="1" t="shared" si="0"/>
        <v>21.134925146658986</v>
      </c>
      <c r="D44" s="4"/>
      <c r="E44" s="4">
        <f ca="1" t="shared" si="1"/>
        <v>21.042003191871775</v>
      </c>
      <c r="F44" s="4">
        <f ca="1" t="shared" si="2"/>
        <v>19.18360878025282</v>
      </c>
      <c r="G44" s="4"/>
      <c r="H44" s="4">
        <f t="shared" si="3"/>
        <v>1.8583944116189564</v>
      </c>
      <c r="I44" s="4">
        <f t="shared" si="4"/>
        <v>20.1128059860623</v>
      </c>
    </row>
    <row r="45" spans="3:9" ht="12.75">
      <c r="C45" s="4">
        <f ca="1" t="shared" si="0"/>
        <v>26.837428990254132</v>
      </c>
      <c r="D45" s="4"/>
      <c r="E45" s="4">
        <f ca="1" t="shared" si="1"/>
        <v>25.9675088606584</v>
      </c>
      <c r="F45" s="4">
        <f ca="1" t="shared" si="2"/>
        <v>26.99987274153481</v>
      </c>
      <c r="G45" s="4"/>
      <c r="H45" s="4">
        <f t="shared" si="3"/>
        <v>-1.0323638808764102</v>
      </c>
      <c r="I45" s="4">
        <f t="shared" si="4"/>
        <v>26.483690801096603</v>
      </c>
    </row>
    <row r="46" spans="3:9" ht="12.75">
      <c r="C46" s="4">
        <f ca="1" t="shared" si="0"/>
        <v>21.14719881680219</v>
      </c>
      <c r="D46" s="4"/>
      <c r="E46" s="4">
        <f ca="1" t="shared" si="1"/>
        <v>22.115001106630082</v>
      </c>
      <c r="F46" s="4">
        <f ca="1" t="shared" si="2"/>
        <v>20.16740982305722</v>
      </c>
      <c r="G46" s="4"/>
      <c r="H46" s="4">
        <f t="shared" si="3"/>
        <v>1.9475912835728622</v>
      </c>
      <c r="I46" s="4">
        <f t="shared" si="4"/>
        <v>21.14120546484365</v>
      </c>
    </row>
    <row r="47" spans="3:9" ht="12.75">
      <c r="C47" s="4">
        <f ca="1" t="shared" si="0"/>
        <v>18.5700381685512</v>
      </c>
      <c r="D47" s="4"/>
      <c r="E47" s="4">
        <f ca="1" t="shared" si="1"/>
        <v>17.986218482858728</v>
      </c>
      <c r="F47" s="4">
        <f ca="1" t="shared" si="2"/>
        <v>20.71238940733479</v>
      </c>
      <c r="G47" s="4"/>
      <c r="H47" s="4">
        <f t="shared" si="3"/>
        <v>-2.7261709244760617</v>
      </c>
      <c r="I47" s="4">
        <f t="shared" si="4"/>
        <v>19.349303945096757</v>
      </c>
    </row>
    <row r="48" spans="3:9" ht="12.75">
      <c r="C48" s="4">
        <f ca="1" t="shared" si="0"/>
        <v>15.51302256156897</v>
      </c>
      <c r="D48" s="4"/>
      <c r="E48" s="4">
        <f ca="1" t="shared" si="1"/>
        <v>15.979675764673676</v>
      </c>
      <c r="F48" s="4">
        <f ca="1" t="shared" si="2"/>
        <v>17.329142047584913</v>
      </c>
      <c r="G48" s="4"/>
      <c r="H48" s="4">
        <f t="shared" si="3"/>
        <v>-1.3494662829112372</v>
      </c>
      <c r="I48" s="4">
        <f t="shared" si="4"/>
        <v>16.654408906129294</v>
      </c>
    </row>
    <row r="49" spans="3:9" ht="12.75">
      <c r="C49" s="4">
        <f ca="1" t="shared" si="0"/>
        <v>20.535084617930853</v>
      </c>
      <c r="D49" s="4"/>
      <c r="E49" s="4">
        <f ca="1" t="shared" si="1"/>
        <v>19.71645260762027</v>
      </c>
      <c r="F49" s="4">
        <f ca="1" t="shared" si="2"/>
        <v>19.054419541749272</v>
      </c>
      <c r="G49" s="4"/>
      <c r="H49" s="4">
        <f t="shared" si="3"/>
        <v>0.6620330658709968</v>
      </c>
      <c r="I49" s="4">
        <f t="shared" si="4"/>
        <v>19.38543607468477</v>
      </c>
    </row>
    <row r="50" spans="3:9" ht="12.75">
      <c r="C50" s="4">
        <f ca="1" t="shared" si="0"/>
        <v>21.42951879559831</v>
      </c>
      <c r="D50" s="4"/>
      <c r="E50" s="4">
        <f ca="1" t="shared" si="1"/>
        <v>22.30640699259416</v>
      </c>
      <c r="F50" s="4">
        <f ca="1" t="shared" si="2"/>
        <v>21.599627419884218</v>
      </c>
      <c r="G50" s="4"/>
      <c r="H50" s="4">
        <f t="shared" si="3"/>
        <v>0.7067795727099409</v>
      </c>
      <c r="I50" s="4">
        <f t="shared" si="4"/>
        <v>21.95301720623919</v>
      </c>
    </row>
    <row r="51" spans="3:9" ht="12.75">
      <c r="C51" s="4">
        <f ca="1" t="shared" si="0"/>
        <v>20.684466105229916</v>
      </c>
      <c r="D51" s="4"/>
      <c r="E51" s="4">
        <f ca="1" t="shared" si="1"/>
        <v>20.406319914442975</v>
      </c>
      <c r="F51" s="4">
        <f ca="1" t="shared" si="2"/>
        <v>22.53096304695812</v>
      </c>
      <c r="G51" s="4"/>
      <c r="H51" s="4">
        <f t="shared" si="3"/>
        <v>-2.1246431325151462</v>
      </c>
      <c r="I51" s="4">
        <f t="shared" si="4"/>
        <v>21.468641480700548</v>
      </c>
    </row>
    <row r="52" spans="3:9" ht="12.75">
      <c r="C52" s="4">
        <f ca="1" t="shared" si="0"/>
        <v>22.254292433974452</v>
      </c>
      <c r="D52" s="4"/>
      <c r="E52" s="4">
        <f ca="1" t="shared" si="1"/>
        <v>21.05699011886969</v>
      </c>
      <c r="F52" s="4">
        <f ca="1" t="shared" si="2"/>
        <v>22.074814138730385</v>
      </c>
      <c r="G52" s="4"/>
      <c r="H52" s="4">
        <f t="shared" si="3"/>
        <v>-1.0178240198606936</v>
      </c>
      <c r="I52" s="4">
        <f t="shared" si="4"/>
        <v>21.56590212880004</v>
      </c>
    </row>
    <row r="53" spans="3:9" ht="12.75">
      <c r="C53" s="4">
        <f ca="1" t="shared" si="0"/>
        <v>21.047521969337723</v>
      </c>
      <c r="D53" s="4"/>
      <c r="E53" s="4">
        <f ca="1" t="shared" si="1"/>
        <v>21.265793991856864</v>
      </c>
      <c r="F53" s="4">
        <f ca="1" t="shared" si="2"/>
        <v>19.067322250347107</v>
      </c>
      <c r="G53" s="4"/>
      <c r="H53" s="4">
        <f t="shared" si="3"/>
        <v>2.1984717415097563</v>
      </c>
      <c r="I53" s="4">
        <f t="shared" si="4"/>
        <v>20.166558121101986</v>
      </c>
    </row>
    <row r="54" spans="3:9" ht="12.75">
      <c r="C54" s="4">
        <f ca="1" t="shared" si="0"/>
        <v>7.88367333486768</v>
      </c>
      <c r="D54" s="4"/>
      <c r="E54" s="4">
        <f ca="1" t="shared" si="1"/>
        <v>8.536557176134524</v>
      </c>
      <c r="F54" s="4">
        <f ca="1" t="shared" si="2"/>
        <v>4.472590379901232</v>
      </c>
      <c r="G54" s="4"/>
      <c r="H54" s="4">
        <f t="shared" si="3"/>
        <v>4.063966796233292</v>
      </c>
      <c r="I54" s="4">
        <f t="shared" si="4"/>
        <v>6.504573778017878</v>
      </c>
    </row>
    <row r="55" spans="3:9" ht="12.75">
      <c r="C55" s="4">
        <f ca="1" t="shared" si="0"/>
        <v>24.102929309267232</v>
      </c>
      <c r="D55" s="4"/>
      <c r="E55" s="4">
        <f ca="1" t="shared" si="1"/>
        <v>24.527300081254214</v>
      </c>
      <c r="F55" s="4">
        <f ca="1" t="shared" si="2"/>
        <v>25.89415021206248</v>
      </c>
      <c r="G55" s="4"/>
      <c r="H55" s="4">
        <f t="shared" si="3"/>
        <v>-1.3668501308082668</v>
      </c>
      <c r="I55" s="4">
        <f t="shared" si="4"/>
        <v>25.210725146658348</v>
      </c>
    </row>
    <row r="56" spans="3:9" ht="12.75">
      <c r="C56" s="4">
        <f ca="1" t="shared" si="0"/>
        <v>12.376240808472598</v>
      </c>
      <c r="D56" s="4"/>
      <c r="E56" s="4">
        <f ca="1" t="shared" si="1"/>
        <v>12.17774998443641</v>
      </c>
      <c r="F56" s="4">
        <f ca="1" t="shared" si="2"/>
        <v>9.798090008946424</v>
      </c>
      <c r="G56" s="4"/>
      <c r="H56" s="4">
        <f t="shared" si="3"/>
        <v>2.379659975489986</v>
      </c>
      <c r="I56" s="4">
        <f t="shared" si="4"/>
        <v>10.987919996691417</v>
      </c>
    </row>
    <row r="57" spans="3:9" ht="12.75">
      <c r="C57" s="4">
        <f ca="1" t="shared" si="0"/>
        <v>18.81799816859796</v>
      </c>
      <c r="D57" s="4"/>
      <c r="E57" s="4">
        <f ca="1" t="shared" si="1"/>
        <v>17.147526335931857</v>
      </c>
      <c r="F57" s="4">
        <f ca="1" t="shared" si="2"/>
        <v>20.92906887609647</v>
      </c>
      <c r="G57" s="4"/>
      <c r="H57" s="4">
        <f t="shared" si="3"/>
        <v>-3.7815425401646117</v>
      </c>
      <c r="I57" s="4">
        <f t="shared" si="4"/>
        <v>19.03829760601416</v>
      </c>
    </row>
    <row r="58" spans="3:9" ht="12.75">
      <c r="C58" s="4">
        <f ca="1" t="shared" si="0"/>
        <v>18.327227519649895</v>
      </c>
      <c r="D58" s="4"/>
      <c r="E58" s="4">
        <f ca="1" t="shared" si="1"/>
        <v>20.21254406835157</v>
      </c>
      <c r="F58" s="4">
        <f ca="1" t="shared" si="2"/>
        <v>18.790306875227397</v>
      </c>
      <c r="G58" s="4"/>
      <c r="H58" s="4">
        <f t="shared" si="3"/>
        <v>1.4222371931241717</v>
      </c>
      <c r="I58" s="4">
        <f t="shared" si="4"/>
        <v>19.50142547178948</v>
      </c>
    </row>
    <row r="59" spans="3:9" ht="12.75">
      <c r="C59" s="4">
        <f ca="1" t="shared" si="0"/>
        <v>25.081105323391192</v>
      </c>
      <c r="D59" s="4"/>
      <c r="E59" s="4">
        <f ca="1" t="shared" si="1"/>
        <v>24.536405160315894</v>
      </c>
      <c r="F59" s="4">
        <f ca="1" t="shared" si="2"/>
        <v>25.41556593843461</v>
      </c>
      <c r="G59" s="4"/>
      <c r="H59" s="4">
        <f t="shared" si="3"/>
        <v>-0.8791607781187167</v>
      </c>
      <c r="I59" s="4">
        <f t="shared" si="4"/>
        <v>24.975985549375253</v>
      </c>
    </row>
    <row r="60" spans="3:9" ht="12.75">
      <c r="C60" s="4">
        <f ca="1" t="shared" si="0"/>
        <v>25.889403241081226</v>
      </c>
      <c r="D60" s="4"/>
      <c r="E60" s="4">
        <f ca="1" t="shared" si="1"/>
        <v>25.5478785496164</v>
      </c>
      <c r="F60" s="4">
        <f ca="1" t="shared" si="2"/>
        <v>24.040475247326604</v>
      </c>
      <c r="G60" s="4"/>
      <c r="H60" s="4">
        <f t="shared" si="3"/>
        <v>1.507403302289795</v>
      </c>
      <c r="I60" s="4">
        <f t="shared" si="4"/>
        <v>24.794176898471502</v>
      </c>
    </row>
    <row r="61" spans="3:9" ht="12.75">
      <c r="C61" s="4">
        <f ca="1" t="shared" si="0"/>
        <v>21.800602412409987</v>
      </c>
      <c r="D61" s="4"/>
      <c r="E61" s="4">
        <f ca="1" t="shared" si="1"/>
        <v>22.488759508235553</v>
      </c>
      <c r="F61" s="4">
        <f ca="1" t="shared" si="2"/>
        <v>21.391286552649717</v>
      </c>
      <c r="G61" s="4"/>
      <c r="H61" s="4">
        <f t="shared" si="3"/>
        <v>1.097472955585836</v>
      </c>
      <c r="I61" s="4">
        <f t="shared" si="4"/>
        <v>21.940023030442635</v>
      </c>
    </row>
    <row r="62" spans="3:9" ht="12.75">
      <c r="C62" s="4">
        <f ca="1" t="shared" si="0"/>
        <v>19.014976593308894</v>
      </c>
      <c r="D62" s="4"/>
      <c r="E62" s="4">
        <f ca="1" t="shared" si="1"/>
        <v>19.887941682942046</v>
      </c>
      <c r="F62" s="4">
        <f ca="1" t="shared" si="2"/>
        <v>15.749660337938368</v>
      </c>
      <c r="G62" s="4"/>
      <c r="H62" s="4">
        <f t="shared" si="3"/>
        <v>4.138281345003678</v>
      </c>
      <c r="I62" s="4">
        <f t="shared" si="4"/>
        <v>17.818801010440207</v>
      </c>
    </row>
    <row r="63" spans="3:9" ht="12.75">
      <c r="C63" s="4">
        <f ca="1" t="shared" si="0"/>
        <v>23.19193974012959</v>
      </c>
      <c r="D63" s="4"/>
      <c r="E63" s="4">
        <f ca="1" t="shared" si="1"/>
        <v>24.701200328436727</v>
      </c>
      <c r="F63" s="4">
        <f ca="1" t="shared" si="2"/>
        <v>24.842218167717963</v>
      </c>
      <c r="G63" s="4"/>
      <c r="H63" s="4">
        <f t="shared" si="3"/>
        <v>-0.14101783928123623</v>
      </c>
      <c r="I63" s="4">
        <f t="shared" si="4"/>
        <v>24.771709248077343</v>
      </c>
    </row>
    <row r="64" spans="3:9" ht="12.75">
      <c r="C64" s="4">
        <f ca="1" t="shared" si="0"/>
        <v>18.48296596583932</v>
      </c>
      <c r="D64" s="4"/>
      <c r="E64" s="4">
        <f ca="1" t="shared" si="1"/>
        <v>20.126485351447997</v>
      </c>
      <c r="F64" s="4">
        <f ca="1" t="shared" si="2"/>
        <v>20.22806869058778</v>
      </c>
      <c r="G64" s="4"/>
      <c r="H64" s="4">
        <f t="shared" si="3"/>
        <v>-0.10158333913978268</v>
      </c>
      <c r="I64" s="4">
        <f t="shared" si="4"/>
        <v>20.177277021017886</v>
      </c>
    </row>
    <row r="65" spans="3:9" ht="12.75">
      <c r="C65" s="4">
        <f ca="1" t="shared" si="0"/>
        <v>27.932459817117987</v>
      </c>
      <c r="D65" s="4"/>
      <c r="E65" s="4">
        <f ca="1" t="shared" si="1"/>
        <v>26.907639560787885</v>
      </c>
      <c r="F65" s="4">
        <f ca="1" t="shared" si="2"/>
        <v>25.520518403686903</v>
      </c>
      <c r="G65" s="4"/>
      <c r="H65" s="4">
        <f t="shared" si="3"/>
        <v>1.3871211571009816</v>
      </c>
      <c r="I65" s="4">
        <f t="shared" si="4"/>
        <v>26.214078982237396</v>
      </c>
    </row>
    <row r="66" spans="3:9" ht="12.75">
      <c r="C66" s="4">
        <f ca="1" t="shared" si="0"/>
        <v>29.07181260517725</v>
      </c>
      <c r="D66" s="4"/>
      <c r="E66" s="4">
        <f ca="1" t="shared" si="1"/>
        <v>28.641218570276525</v>
      </c>
      <c r="F66" s="4">
        <f ca="1" t="shared" si="2"/>
        <v>28.323727486248178</v>
      </c>
      <c r="G66" s="4"/>
      <c r="H66" s="4">
        <f t="shared" si="3"/>
        <v>0.31749108402834736</v>
      </c>
      <c r="I66" s="4">
        <f t="shared" si="4"/>
        <v>28.48247302826235</v>
      </c>
    </row>
    <row r="67" spans="3:9" ht="12.75">
      <c r="C67" s="4">
        <f ca="1" t="shared" si="0"/>
        <v>22.279590584382188</v>
      </c>
      <c r="D67" s="4"/>
      <c r="E67" s="4">
        <f ca="1" t="shared" si="1"/>
        <v>19.533900532735224</v>
      </c>
      <c r="F67" s="4">
        <f ca="1" t="shared" si="2"/>
        <v>24.47032318200537</v>
      </c>
      <c r="G67" s="4"/>
      <c r="H67" s="4">
        <f t="shared" si="3"/>
        <v>-4.9364226492701455</v>
      </c>
      <c r="I67" s="4">
        <f t="shared" si="4"/>
        <v>22.002111857370295</v>
      </c>
    </row>
    <row r="68" spans="3:9" ht="12.75">
      <c r="C68" s="4">
        <f ca="1" t="shared" si="0"/>
        <v>26.277707321043415</v>
      </c>
      <c r="D68" s="4"/>
      <c r="E68" s="4">
        <f ca="1" t="shared" si="1"/>
        <v>26.35327189626586</v>
      </c>
      <c r="F68" s="4">
        <f ca="1" t="shared" si="2"/>
        <v>26.244688704567928</v>
      </c>
      <c r="G68" s="4"/>
      <c r="H68" s="4">
        <f t="shared" si="3"/>
        <v>0.10858319169793162</v>
      </c>
      <c r="I68" s="4">
        <f t="shared" si="4"/>
        <v>26.298980300416893</v>
      </c>
    </row>
    <row r="69" spans="3:9" ht="12.75">
      <c r="C69" s="4">
        <f ca="1" t="shared" si="0"/>
        <v>10.614767717684403</v>
      </c>
      <c r="D69" s="4"/>
      <c r="E69" s="4">
        <f ca="1" t="shared" si="1"/>
        <v>10.238948700512342</v>
      </c>
      <c r="F69" s="4">
        <f ca="1" t="shared" si="2"/>
        <v>8.84417527911934</v>
      </c>
      <c r="G69" s="4"/>
      <c r="H69" s="4">
        <f t="shared" si="3"/>
        <v>1.3947734213930012</v>
      </c>
      <c r="I69" s="4">
        <f t="shared" si="4"/>
        <v>9.541561989815841</v>
      </c>
    </row>
    <row r="70" spans="3:9" ht="12.75">
      <c r="C70" s="4">
        <f ca="1" t="shared" si="0"/>
        <v>20.54835321382963</v>
      </c>
      <c r="D70" s="4"/>
      <c r="E70" s="4">
        <f ca="1" t="shared" si="1"/>
        <v>20.65618667954169</v>
      </c>
      <c r="F70" s="4">
        <f ca="1" t="shared" si="2"/>
        <v>19.97566799324093</v>
      </c>
      <c r="G70" s="4"/>
      <c r="H70" s="4">
        <f t="shared" si="3"/>
        <v>0.6805186863007613</v>
      </c>
      <c r="I70" s="4">
        <f t="shared" si="4"/>
        <v>20.31592733639131</v>
      </c>
    </row>
    <row r="71" spans="3:9" ht="12.75">
      <c r="C71" s="4">
        <f ca="1" t="shared" si="0"/>
        <v>28.900165570986307</v>
      </c>
      <c r="D71" s="4"/>
      <c r="E71" s="4">
        <f ca="1" t="shared" si="1"/>
        <v>29.096744384107268</v>
      </c>
      <c r="F71" s="4">
        <f ca="1" t="shared" si="2"/>
        <v>32.90721724653777</v>
      </c>
      <c r="G71" s="4"/>
      <c r="H71" s="4">
        <f t="shared" si="3"/>
        <v>-3.810472862430501</v>
      </c>
      <c r="I71" s="4">
        <f t="shared" si="4"/>
        <v>31.00198081532252</v>
      </c>
    </row>
    <row r="72" spans="3:9" ht="12.75">
      <c r="C72" s="4">
        <f ca="1" t="shared" si="0"/>
        <v>21.871987449583177</v>
      </c>
      <c r="D72" s="4"/>
      <c r="E72" s="4">
        <f ca="1" t="shared" si="1"/>
        <v>20.16011904241168</v>
      </c>
      <c r="F72" s="4">
        <f ca="1" t="shared" si="2"/>
        <v>18.278292811095078</v>
      </c>
      <c r="G72" s="4"/>
      <c r="H72" s="4">
        <f t="shared" si="3"/>
        <v>1.8818262313166016</v>
      </c>
      <c r="I72" s="4">
        <f t="shared" si="4"/>
        <v>19.21920592675338</v>
      </c>
    </row>
    <row r="73" spans="3:9" ht="12.75">
      <c r="C73" s="4">
        <f ca="1" t="shared" si="0"/>
        <v>20.425485383109763</v>
      </c>
      <c r="D73" s="4"/>
      <c r="E73" s="4">
        <f ca="1" t="shared" si="1"/>
        <v>21.012457251328748</v>
      </c>
      <c r="F73" s="4">
        <f ca="1" t="shared" si="2"/>
        <v>24.19349309300953</v>
      </c>
      <c r="G73" s="4"/>
      <c r="H73" s="4">
        <f t="shared" si="3"/>
        <v>-3.1810358416807816</v>
      </c>
      <c r="I73" s="4">
        <f t="shared" si="4"/>
        <v>22.60297517216914</v>
      </c>
    </row>
    <row r="74" spans="3:9" ht="12.75">
      <c r="C74" s="4">
        <f ca="1" t="shared" si="0"/>
        <v>22.92489062366616</v>
      </c>
      <c r="D74" s="4"/>
      <c r="E74" s="4">
        <f ca="1" t="shared" si="1"/>
        <v>22.6481718722774</v>
      </c>
      <c r="F74" s="4">
        <f ca="1" t="shared" si="2"/>
        <v>21.267501730053002</v>
      </c>
      <c r="G74" s="4"/>
      <c r="H74" s="4">
        <f t="shared" si="3"/>
        <v>1.380670142224396</v>
      </c>
      <c r="I74" s="4">
        <f t="shared" si="4"/>
        <v>21.9578368011652</v>
      </c>
    </row>
    <row r="75" spans="3:9" ht="12.75">
      <c r="C75" s="4">
        <f ca="1" t="shared" si="0"/>
        <v>14.733164750452865</v>
      </c>
      <c r="D75" s="4"/>
      <c r="E75" s="4">
        <f ca="1" t="shared" si="1"/>
        <v>16.180594001014022</v>
      </c>
      <c r="F75" s="4">
        <f ca="1" t="shared" si="2"/>
        <v>15.000898716405999</v>
      </c>
      <c r="G75" s="4"/>
      <c r="H75" s="4">
        <f t="shared" si="3"/>
        <v>1.179695284608023</v>
      </c>
      <c r="I75" s="4">
        <f t="shared" si="4"/>
        <v>15.59074635871001</v>
      </c>
    </row>
    <row r="76" spans="3:9" ht="12.75">
      <c r="C76" s="4">
        <f ca="1" t="shared" si="0"/>
        <v>21.81638003402088</v>
      </c>
      <c r="D76" s="4"/>
      <c r="E76" s="4">
        <f ca="1" t="shared" si="1"/>
        <v>21.38987322193354</v>
      </c>
      <c r="F76" s="4">
        <f ca="1" t="shared" si="2"/>
        <v>25.388945519359332</v>
      </c>
      <c r="G76" s="4"/>
      <c r="H76" s="4">
        <f t="shared" si="3"/>
        <v>-3.9990722974257906</v>
      </c>
      <c r="I76" s="4">
        <f t="shared" si="4"/>
        <v>23.389409370646437</v>
      </c>
    </row>
    <row r="77" spans="3:9" ht="12.75">
      <c r="C77" s="4">
        <f ca="1" t="shared" si="0"/>
        <v>20.90946698513364</v>
      </c>
      <c r="D77" s="4"/>
      <c r="E77" s="4">
        <f ca="1" t="shared" si="1"/>
        <v>20.812701725506553</v>
      </c>
      <c r="F77" s="4">
        <f ca="1" t="shared" si="2"/>
        <v>19.033338144937577</v>
      </c>
      <c r="G77" s="4"/>
      <c r="H77" s="4">
        <f t="shared" si="3"/>
        <v>1.779363580568976</v>
      </c>
      <c r="I77" s="4">
        <f t="shared" si="4"/>
        <v>19.923019935222065</v>
      </c>
    </row>
    <row r="78" spans="3:9" ht="12.75">
      <c r="C78" s="4">
        <f ca="1" t="shared" si="0"/>
        <v>13.669989363113205</v>
      </c>
      <c r="D78" s="4"/>
      <c r="E78" s="4">
        <f ca="1" t="shared" si="1"/>
        <v>13.36509375928268</v>
      </c>
      <c r="F78" s="4">
        <f ca="1" t="shared" si="2"/>
        <v>13.061125052488233</v>
      </c>
      <c r="G78" s="4"/>
      <c r="H78" s="4">
        <f t="shared" si="3"/>
        <v>0.3039687067944463</v>
      </c>
      <c r="I78" s="4">
        <f t="shared" si="4"/>
        <v>13.213109405885456</v>
      </c>
    </row>
    <row r="79" spans="3:9" ht="12.75">
      <c r="C79" s="4">
        <f ca="1" t="shared" si="0"/>
        <v>13.968486523982452</v>
      </c>
      <c r="D79" s="4"/>
      <c r="E79" s="4">
        <f ca="1" t="shared" si="1"/>
        <v>13.54703008537624</v>
      </c>
      <c r="F79" s="4">
        <f ca="1" t="shared" si="2"/>
        <v>10.668896232079412</v>
      </c>
      <c r="G79" s="4"/>
      <c r="H79" s="4">
        <f t="shared" si="3"/>
        <v>2.878133853296829</v>
      </c>
      <c r="I79" s="4">
        <f t="shared" si="4"/>
        <v>12.107963158727827</v>
      </c>
    </row>
    <row r="80" spans="3:9" ht="12.75">
      <c r="C80" s="4">
        <f ca="1" t="shared" si="0"/>
        <v>17.02954989018087</v>
      </c>
      <c r="D80" s="4"/>
      <c r="E80" s="4">
        <f ca="1" t="shared" si="1"/>
        <v>15.084847697121516</v>
      </c>
      <c r="F80" s="4">
        <f ca="1" t="shared" si="2"/>
        <v>17.68125368503003</v>
      </c>
      <c r="G80" s="4"/>
      <c r="H80" s="4">
        <f t="shared" si="3"/>
        <v>-2.596405987908513</v>
      </c>
      <c r="I80" s="4">
        <f t="shared" si="4"/>
        <v>16.383050691075773</v>
      </c>
    </row>
    <row r="81" spans="3:9" ht="12.75">
      <c r="C81" s="4">
        <f ca="1" t="shared" si="0"/>
        <v>15.122242900915627</v>
      </c>
      <c r="D81" s="4"/>
      <c r="E81" s="4">
        <f ca="1" t="shared" si="1"/>
        <v>14.184401807440238</v>
      </c>
      <c r="F81" s="4">
        <f ca="1" t="shared" si="2"/>
        <v>15.981977306327554</v>
      </c>
      <c r="G81" s="4"/>
      <c r="H81" s="4">
        <f t="shared" si="3"/>
        <v>-1.7975754988873156</v>
      </c>
      <c r="I81" s="4">
        <f t="shared" si="4"/>
        <v>15.083189556883896</v>
      </c>
    </row>
    <row r="82" spans="3:9" ht="12.75">
      <c r="C82" s="4">
        <f ca="1" t="shared" si="0"/>
        <v>19.654492103448824</v>
      </c>
      <c r="D82" s="4"/>
      <c r="E82" s="4">
        <f ca="1" t="shared" si="1"/>
        <v>18.758486945853505</v>
      </c>
      <c r="F82" s="4">
        <f ca="1" t="shared" si="2"/>
        <v>18.73945723464277</v>
      </c>
      <c r="G82" s="4"/>
      <c r="H82" s="4">
        <f t="shared" si="3"/>
        <v>0.01902971121073449</v>
      </c>
      <c r="I82" s="4">
        <f t="shared" si="4"/>
        <v>18.748972090248138</v>
      </c>
    </row>
    <row r="83" spans="3:9" ht="12.75">
      <c r="C83" s="4">
        <f ca="1" t="shared" si="0"/>
        <v>23.761868393269733</v>
      </c>
      <c r="D83" s="4"/>
      <c r="E83" s="4">
        <f ca="1" t="shared" si="1"/>
        <v>23.808618702366815</v>
      </c>
      <c r="F83" s="4">
        <f ca="1" t="shared" si="2"/>
        <v>25.544008930377892</v>
      </c>
      <c r="G83" s="4"/>
      <c r="H83" s="4">
        <f t="shared" si="3"/>
        <v>-1.7353902280110773</v>
      </c>
      <c r="I83" s="4">
        <f t="shared" si="4"/>
        <v>24.676313816372353</v>
      </c>
    </row>
    <row r="84" spans="3:9" ht="12.75">
      <c r="C84" s="4">
        <f ca="1" t="shared" si="0"/>
        <v>14.323070726989798</v>
      </c>
      <c r="D84" s="4"/>
      <c r="E84" s="4">
        <f ca="1" t="shared" si="1"/>
        <v>13.935349364530046</v>
      </c>
      <c r="F84" s="4">
        <f ca="1" t="shared" si="2"/>
        <v>16.24847963494293</v>
      </c>
      <c r="G84" s="4"/>
      <c r="H84" s="4">
        <f t="shared" si="3"/>
        <v>-2.313130270412886</v>
      </c>
      <c r="I84" s="4">
        <f t="shared" si="4"/>
        <v>15.09191449973649</v>
      </c>
    </row>
    <row r="85" spans="3:9" ht="12.75">
      <c r="C85" s="4">
        <f ca="1" t="shared" si="0"/>
        <v>23.80866096059031</v>
      </c>
      <c r="D85" s="4"/>
      <c r="E85" s="4">
        <f ca="1" t="shared" si="1"/>
        <v>22.15811912052937</v>
      </c>
      <c r="F85" s="4">
        <f ca="1" t="shared" si="2"/>
        <v>23.941582656828082</v>
      </c>
      <c r="G85" s="4"/>
      <c r="H85" s="4">
        <f t="shared" si="3"/>
        <v>-1.7834635362987115</v>
      </c>
      <c r="I85" s="4">
        <f t="shared" si="4"/>
        <v>23.049850888678726</v>
      </c>
    </row>
    <row r="86" spans="3:9" ht="12.75">
      <c r="C86" s="4">
        <f ca="1" t="shared" si="0"/>
        <v>26.856429103247933</v>
      </c>
      <c r="D86" s="4"/>
      <c r="E86" s="4">
        <f ca="1" t="shared" si="1"/>
        <v>24.84197530574179</v>
      </c>
      <c r="F86" s="4">
        <f ca="1" t="shared" si="2"/>
        <v>24.11982058845445</v>
      </c>
      <c r="G86" s="4"/>
      <c r="H86" s="4">
        <f t="shared" si="3"/>
        <v>0.7221547172873422</v>
      </c>
      <c r="I86" s="4">
        <f t="shared" si="4"/>
        <v>24.48089794709812</v>
      </c>
    </row>
    <row r="87" spans="3:9" ht="12.75">
      <c r="C87" s="4">
        <f ca="1" t="shared" si="0"/>
        <v>29.5768810984868</v>
      </c>
      <c r="D87" s="4"/>
      <c r="E87" s="4">
        <f ca="1" t="shared" si="1"/>
        <v>31.237192594366462</v>
      </c>
      <c r="F87" s="4">
        <f ca="1" t="shared" si="2"/>
        <v>30.191727074912134</v>
      </c>
      <c r="G87" s="4"/>
      <c r="H87" s="4">
        <f t="shared" si="3"/>
        <v>1.0454655194543285</v>
      </c>
      <c r="I87" s="4">
        <f t="shared" si="4"/>
        <v>30.7144598346393</v>
      </c>
    </row>
    <row r="88" spans="3:9" ht="12.75">
      <c r="C88" s="4">
        <f ca="1" t="shared" si="0"/>
        <v>19.889592203917402</v>
      </c>
      <c r="D88" s="4"/>
      <c r="E88" s="4">
        <f ca="1" t="shared" si="1"/>
        <v>19.05550591236113</v>
      </c>
      <c r="F88" s="4">
        <f ca="1" t="shared" si="2"/>
        <v>18.161482475982698</v>
      </c>
      <c r="G88" s="4"/>
      <c r="H88" s="4">
        <f t="shared" si="3"/>
        <v>0.8940234363784327</v>
      </c>
      <c r="I88" s="4">
        <f t="shared" si="4"/>
        <v>18.608494194171914</v>
      </c>
    </row>
    <row r="89" spans="3:9" ht="12.75">
      <c r="C89" s="4">
        <f ca="1" t="shared" si="0"/>
        <v>17.566188076336527</v>
      </c>
      <c r="D89" s="4"/>
      <c r="E89" s="4">
        <f ca="1" t="shared" si="1"/>
        <v>16.98273478979116</v>
      </c>
      <c r="F89" s="4">
        <f ca="1" t="shared" si="2"/>
        <v>14.595133588151688</v>
      </c>
      <c r="G89" s="4"/>
      <c r="H89" s="4">
        <f t="shared" si="3"/>
        <v>2.3876012016394714</v>
      </c>
      <c r="I89" s="4">
        <f t="shared" si="4"/>
        <v>15.788934188971425</v>
      </c>
    </row>
    <row r="90" spans="3:9" ht="12.75">
      <c r="C90" s="4">
        <f ca="1" t="shared" si="0"/>
        <v>27.571285947189292</v>
      </c>
      <c r="D90" s="4"/>
      <c r="E90" s="4">
        <f ca="1" t="shared" si="1"/>
        <v>25.81433174072846</v>
      </c>
      <c r="F90" s="4">
        <f ca="1" t="shared" si="2"/>
        <v>29.08290857671439</v>
      </c>
      <c r="G90" s="4"/>
      <c r="H90" s="4">
        <f t="shared" si="3"/>
        <v>-3.2685768359859324</v>
      </c>
      <c r="I90" s="4">
        <f t="shared" si="4"/>
        <v>27.448620158721425</v>
      </c>
    </row>
    <row r="91" spans="3:9" ht="12.75">
      <c r="C91" s="4">
        <f aca="true" ca="1" t="shared" si="5" ref="C91:C154">C$14+C$16*NORMINV(RAND(),0,1)</f>
        <v>21.98212120637809</v>
      </c>
      <c r="D91" s="4"/>
      <c r="E91" s="4">
        <f aca="true" ca="1" t="shared" si="6" ref="E91:E154">E$14*C91+E$16+E$18*NORMINV(RAND(),0,1)</f>
        <v>21.011355831555214</v>
      </c>
      <c r="F91" s="4">
        <f aca="true" ca="1" t="shared" si="7" ref="F91:F154">F$14*C91+F$16+F$18*NORMINV(RAND(),0,1)</f>
        <v>24.079892368785302</v>
      </c>
      <c r="G91" s="4"/>
      <c r="H91" s="4">
        <f aca="true" t="shared" si="8" ref="H91:H154">E91-F91</f>
        <v>-3.068536537230088</v>
      </c>
      <c r="I91" s="4">
        <f aca="true" t="shared" si="9" ref="I91:I154">(E91+F91)/2</f>
        <v>22.545624100170258</v>
      </c>
    </row>
    <row r="92" spans="3:9" ht="12.75">
      <c r="C92" s="4">
        <f ca="1" t="shared" si="5"/>
        <v>18.614257321390465</v>
      </c>
      <c r="D92" s="4"/>
      <c r="E92" s="4">
        <f ca="1" t="shared" si="6"/>
        <v>18.824057361200236</v>
      </c>
      <c r="F92" s="4">
        <f ca="1" t="shared" si="7"/>
        <v>19.777294195903487</v>
      </c>
      <c r="G92" s="4"/>
      <c r="H92" s="4">
        <f t="shared" si="8"/>
        <v>-0.9532368347032509</v>
      </c>
      <c r="I92" s="4">
        <f t="shared" si="9"/>
        <v>19.300675778551863</v>
      </c>
    </row>
    <row r="93" spans="3:9" ht="12.75">
      <c r="C93" s="4">
        <f ca="1" t="shared" si="5"/>
        <v>28.532916025741557</v>
      </c>
      <c r="D93" s="4"/>
      <c r="E93" s="4">
        <f ca="1" t="shared" si="6"/>
        <v>28.737145309332515</v>
      </c>
      <c r="F93" s="4">
        <f ca="1" t="shared" si="7"/>
        <v>27.794774060314236</v>
      </c>
      <c r="G93" s="4"/>
      <c r="H93" s="4">
        <f t="shared" si="8"/>
        <v>0.9423712490182794</v>
      </c>
      <c r="I93" s="4">
        <f t="shared" si="9"/>
        <v>28.265959684823375</v>
      </c>
    </row>
    <row r="94" spans="3:9" ht="12.75">
      <c r="C94" s="4">
        <f ca="1" t="shared" si="5"/>
        <v>25.296502725243034</v>
      </c>
      <c r="D94" s="4"/>
      <c r="E94" s="4">
        <f ca="1" t="shared" si="6"/>
        <v>26.1501611335085</v>
      </c>
      <c r="F94" s="4">
        <f ca="1" t="shared" si="7"/>
        <v>28.40988386566203</v>
      </c>
      <c r="G94" s="4"/>
      <c r="H94" s="4">
        <f t="shared" si="8"/>
        <v>-2.2597227321535307</v>
      </c>
      <c r="I94" s="4">
        <f t="shared" si="9"/>
        <v>27.280022499585264</v>
      </c>
    </row>
    <row r="95" spans="3:9" ht="12.75">
      <c r="C95" s="4">
        <f ca="1" t="shared" si="5"/>
        <v>15.620875103534688</v>
      </c>
      <c r="D95" s="4"/>
      <c r="E95" s="4">
        <f ca="1" t="shared" si="6"/>
        <v>16.22207668878955</v>
      </c>
      <c r="F95" s="4">
        <f ca="1" t="shared" si="7"/>
        <v>16.686214150468068</v>
      </c>
      <c r="G95" s="4"/>
      <c r="H95" s="4">
        <f t="shared" si="8"/>
        <v>-0.46413746167851855</v>
      </c>
      <c r="I95" s="4">
        <f t="shared" si="9"/>
        <v>16.45414541962881</v>
      </c>
    </row>
    <row r="96" spans="3:9" ht="12.75">
      <c r="C96" s="4">
        <f ca="1" t="shared" si="5"/>
        <v>13.177483469319638</v>
      </c>
      <c r="D96" s="4"/>
      <c r="E96" s="4">
        <f ca="1" t="shared" si="6"/>
        <v>14.121212582973415</v>
      </c>
      <c r="F96" s="4">
        <f ca="1" t="shared" si="7"/>
        <v>13.561342469923867</v>
      </c>
      <c r="G96" s="4"/>
      <c r="H96" s="4">
        <f t="shared" si="8"/>
        <v>0.5598701130495485</v>
      </c>
      <c r="I96" s="4">
        <f t="shared" si="9"/>
        <v>13.841277526448641</v>
      </c>
    </row>
    <row r="97" spans="3:9" ht="12.75">
      <c r="C97" s="4">
        <f ca="1" t="shared" si="5"/>
        <v>13.645798524959933</v>
      </c>
      <c r="D97" s="4"/>
      <c r="E97" s="4">
        <f ca="1" t="shared" si="6"/>
        <v>14.930344930356682</v>
      </c>
      <c r="F97" s="4">
        <f ca="1" t="shared" si="7"/>
        <v>12.375075562197729</v>
      </c>
      <c r="G97" s="4"/>
      <c r="H97" s="4">
        <f t="shared" si="8"/>
        <v>2.555269368158953</v>
      </c>
      <c r="I97" s="4">
        <f t="shared" si="9"/>
        <v>13.652710246277206</v>
      </c>
    </row>
    <row r="98" spans="3:9" ht="12.75">
      <c r="C98" s="4">
        <f ca="1" t="shared" si="5"/>
        <v>15.216818097705652</v>
      </c>
      <c r="D98" s="4"/>
      <c r="E98" s="4">
        <f ca="1" t="shared" si="6"/>
        <v>15.594359503029672</v>
      </c>
      <c r="F98" s="4">
        <f ca="1" t="shared" si="7"/>
        <v>15.321301717883975</v>
      </c>
      <c r="G98" s="4"/>
      <c r="H98" s="4">
        <f t="shared" si="8"/>
        <v>0.27305778514569745</v>
      </c>
      <c r="I98" s="4">
        <f t="shared" si="9"/>
        <v>15.457830610456824</v>
      </c>
    </row>
    <row r="99" spans="3:9" ht="12.75">
      <c r="C99" s="4">
        <f ca="1" t="shared" si="5"/>
        <v>17.420720673225752</v>
      </c>
      <c r="D99" s="4"/>
      <c r="E99" s="4">
        <f ca="1" t="shared" si="6"/>
        <v>18.106612435015585</v>
      </c>
      <c r="F99" s="4">
        <f ca="1" t="shared" si="7"/>
        <v>16.961231308067987</v>
      </c>
      <c r="G99" s="4"/>
      <c r="H99" s="4">
        <f t="shared" si="8"/>
        <v>1.1453811269475977</v>
      </c>
      <c r="I99" s="4">
        <f t="shared" si="9"/>
        <v>17.533921871541786</v>
      </c>
    </row>
    <row r="100" spans="3:9" ht="12.75">
      <c r="C100" s="4">
        <f ca="1" t="shared" si="5"/>
        <v>19.062393807660442</v>
      </c>
      <c r="D100" s="4"/>
      <c r="E100" s="4">
        <f ca="1" t="shared" si="6"/>
        <v>18.492178088380037</v>
      </c>
      <c r="F100" s="4">
        <f ca="1" t="shared" si="7"/>
        <v>23.368539218596823</v>
      </c>
      <c r="G100" s="4"/>
      <c r="H100" s="4">
        <f t="shared" si="8"/>
        <v>-4.876361130216786</v>
      </c>
      <c r="I100" s="4">
        <f t="shared" si="9"/>
        <v>20.93035865348843</v>
      </c>
    </row>
    <row r="101" spans="3:9" ht="12.75">
      <c r="C101" s="4">
        <f ca="1" t="shared" si="5"/>
        <v>19.366195473378188</v>
      </c>
      <c r="D101" s="4"/>
      <c r="E101" s="4">
        <f ca="1" t="shared" si="6"/>
        <v>19.079147185893454</v>
      </c>
      <c r="F101" s="4">
        <f ca="1" t="shared" si="7"/>
        <v>18.368472756163612</v>
      </c>
      <c r="G101" s="4"/>
      <c r="H101" s="4">
        <f t="shared" si="8"/>
        <v>0.710674429729842</v>
      </c>
      <c r="I101" s="4">
        <f t="shared" si="9"/>
        <v>18.723809971028533</v>
      </c>
    </row>
    <row r="102" spans="3:9" ht="12.75">
      <c r="C102" s="4">
        <f ca="1" t="shared" si="5"/>
        <v>17.328483549854198</v>
      </c>
      <c r="D102" s="4"/>
      <c r="E102" s="4">
        <f ca="1" t="shared" si="6"/>
        <v>18.11556747405892</v>
      </c>
      <c r="F102" s="4">
        <f ca="1" t="shared" si="7"/>
        <v>18.064795689124214</v>
      </c>
      <c r="G102" s="4"/>
      <c r="H102" s="4">
        <f t="shared" si="8"/>
        <v>0.05077178493470669</v>
      </c>
      <c r="I102" s="4">
        <f t="shared" si="9"/>
        <v>18.090181581591565</v>
      </c>
    </row>
    <row r="103" spans="3:9" ht="12.75">
      <c r="C103" s="4">
        <f ca="1" t="shared" si="5"/>
        <v>16.108349637875207</v>
      </c>
      <c r="D103" s="4"/>
      <c r="E103" s="4">
        <f ca="1" t="shared" si="6"/>
        <v>14.187792023670555</v>
      </c>
      <c r="F103" s="4">
        <f ca="1" t="shared" si="7"/>
        <v>14.725754234726727</v>
      </c>
      <c r="G103" s="4"/>
      <c r="H103" s="4">
        <f t="shared" si="8"/>
        <v>-0.5379622110561719</v>
      </c>
      <c r="I103" s="4">
        <f t="shared" si="9"/>
        <v>14.456773129198641</v>
      </c>
    </row>
    <row r="104" spans="3:9" ht="12.75">
      <c r="C104" s="4">
        <f ca="1" t="shared" si="5"/>
        <v>17.429836719880434</v>
      </c>
      <c r="D104" s="4"/>
      <c r="E104" s="4">
        <f ca="1" t="shared" si="6"/>
        <v>15.102763239301613</v>
      </c>
      <c r="F104" s="4">
        <f ca="1" t="shared" si="7"/>
        <v>15.960902452934869</v>
      </c>
      <c r="G104" s="4"/>
      <c r="H104" s="4">
        <f t="shared" si="8"/>
        <v>-0.8581392136332564</v>
      </c>
      <c r="I104" s="4">
        <f t="shared" si="9"/>
        <v>15.531832846118242</v>
      </c>
    </row>
    <row r="105" spans="3:9" ht="12.75">
      <c r="C105" s="4">
        <f ca="1" t="shared" si="5"/>
        <v>14.18925730723875</v>
      </c>
      <c r="D105" s="4"/>
      <c r="E105" s="4">
        <f ca="1" t="shared" si="6"/>
        <v>13.128359013863928</v>
      </c>
      <c r="F105" s="4">
        <f ca="1" t="shared" si="7"/>
        <v>10.906239808344274</v>
      </c>
      <c r="G105" s="4"/>
      <c r="H105" s="4">
        <f t="shared" si="8"/>
        <v>2.222119205519654</v>
      </c>
      <c r="I105" s="4">
        <f t="shared" si="9"/>
        <v>12.017299411104101</v>
      </c>
    </row>
    <row r="106" spans="3:9" ht="12.75">
      <c r="C106" s="4">
        <f ca="1" t="shared" si="5"/>
        <v>22.042196710107913</v>
      </c>
      <c r="D106" s="4"/>
      <c r="E106" s="4">
        <f ca="1" t="shared" si="6"/>
        <v>22.24223486904136</v>
      </c>
      <c r="F106" s="4">
        <f ca="1" t="shared" si="7"/>
        <v>20.79995839109268</v>
      </c>
      <c r="G106" s="4"/>
      <c r="H106" s="4">
        <f t="shared" si="8"/>
        <v>1.4422764779486812</v>
      </c>
      <c r="I106" s="4">
        <f t="shared" si="9"/>
        <v>21.52109663006702</v>
      </c>
    </row>
    <row r="107" spans="3:9" ht="12.75">
      <c r="C107" s="4">
        <f ca="1" t="shared" si="5"/>
        <v>29.996328928084623</v>
      </c>
      <c r="D107" s="4"/>
      <c r="E107" s="4">
        <f ca="1" t="shared" si="6"/>
        <v>29.725777887149906</v>
      </c>
      <c r="F107" s="4">
        <f ca="1" t="shared" si="7"/>
        <v>29.89994902927021</v>
      </c>
      <c r="G107" s="4"/>
      <c r="H107" s="4">
        <f t="shared" si="8"/>
        <v>-0.17417114212030427</v>
      </c>
      <c r="I107" s="4">
        <f t="shared" si="9"/>
        <v>29.81286345821006</v>
      </c>
    </row>
    <row r="108" spans="3:9" ht="12.75">
      <c r="C108" s="4">
        <f ca="1" t="shared" si="5"/>
        <v>29.792726170754552</v>
      </c>
      <c r="D108" s="4"/>
      <c r="E108" s="4">
        <f ca="1" t="shared" si="6"/>
        <v>30.926397366228485</v>
      </c>
      <c r="F108" s="4">
        <f ca="1" t="shared" si="7"/>
        <v>30.012836356210336</v>
      </c>
      <c r="G108" s="4"/>
      <c r="H108" s="4">
        <f t="shared" si="8"/>
        <v>0.9135610100181495</v>
      </c>
      <c r="I108" s="4">
        <f t="shared" si="9"/>
        <v>30.46961686121941</v>
      </c>
    </row>
    <row r="109" spans="3:9" ht="12.75">
      <c r="C109" s="4">
        <f ca="1" t="shared" si="5"/>
        <v>11.255273994732644</v>
      </c>
      <c r="D109" s="4"/>
      <c r="E109" s="4">
        <f ca="1" t="shared" si="6"/>
        <v>11.321676174129687</v>
      </c>
      <c r="F109" s="4">
        <f ca="1" t="shared" si="7"/>
        <v>12.221537603036671</v>
      </c>
      <c r="G109" s="4"/>
      <c r="H109" s="4">
        <f t="shared" si="8"/>
        <v>-0.8998614289069842</v>
      </c>
      <c r="I109" s="4">
        <f t="shared" si="9"/>
        <v>11.771606888583179</v>
      </c>
    </row>
    <row r="110" spans="3:9" ht="12.75">
      <c r="C110" s="4">
        <f ca="1" t="shared" si="5"/>
        <v>19.952671399717204</v>
      </c>
      <c r="D110" s="4"/>
      <c r="E110" s="4">
        <f ca="1" t="shared" si="6"/>
        <v>20.27095142841867</v>
      </c>
      <c r="F110" s="4">
        <f ca="1" t="shared" si="7"/>
        <v>25.545979256524664</v>
      </c>
      <c r="G110" s="4"/>
      <c r="H110" s="4">
        <f t="shared" si="8"/>
        <v>-5.275027828105994</v>
      </c>
      <c r="I110" s="4">
        <f t="shared" si="9"/>
        <v>22.908465342471665</v>
      </c>
    </row>
    <row r="111" spans="3:9" ht="12.75">
      <c r="C111" s="4">
        <f ca="1" t="shared" si="5"/>
        <v>25.300821358136876</v>
      </c>
      <c r="D111" s="4"/>
      <c r="E111" s="4">
        <f ca="1" t="shared" si="6"/>
        <v>25.9240855777975</v>
      </c>
      <c r="F111" s="4">
        <f ca="1" t="shared" si="7"/>
        <v>24.64142551221704</v>
      </c>
      <c r="G111" s="4"/>
      <c r="H111" s="4">
        <f t="shared" si="8"/>
        <v>1.2826600655804583</v>
      </c>
      <c r="I111" s="4">
        <f t="shared" si="9"/>
        <v>25.28275554500727</v>
      </c>
    </row>
    <row r="112" spans="3:9" ht="12.75">
      <c r="C112" s="4">
        <f ca="1" t="shared" si="5"/>
        <v>30.009313835948277</v>
      </c>
      <c r="D112" s="4"/>
      <c r="E112" s="4">
        <f ca="1" t="shared" si="6"/>
        <v>30.74438718780113</v>
      </c>
      <c r="F112" s="4">
        <f ca="1" t="shared" si="7"/>
        <v>27.59124672052374</v>
      </c>
      <c r="G112" s="4"/>
      <c r="H112" s="4">
        <f t="shared" si="8"/>
        <v>3.1531404672773924</v>
      </c>
      <c r="I112" s="4">
        <f t="shared" si="9"/>
        <v>29.167816954162433</v>
      </c>
    </row>
    <row r="113" spans="3:9" ht="12.75">
      <c r="C113" s="4">
        <f ca="1" t="shared" si="5"/>
        <v>15.356779662054386</v>
      </c>
      <c r="D113" s="4"/>
      <c r="E113" s="4">
        <f ca="1" t="shared" si="6"/>
        <v>17.38834483922006</v>
      </c>
      <c r="F113" s="4">
        <f ca="1" t="shared" si="7"/>
        <v>8.329090985077682</v>
      </c>
      <c r="G113" s="4"/>
      <c r="H113" s="4">
        <f t="shared" si="8"/>
        <v>9.059253854142378</v>
      </c>
      <c r="I113" s="4">
        <f t="shared" si="9"/>
        <v>12.858717912148872</v>
      </c>
    </row>
    <row r="114" spans="3:9" ht="12.75">
      <c r="C114" s="4">
        <f ca="1" t="shared" si="5"/>
        <v>18.480213505810635</v>
      </c>
      <c r="D114" s="4"/>
      <c r="E114" s="4">
        <f ca="1" t="shared" si="6"/>
        <v>19.70793802134373</v>
      </c>
      <c r="F114" s="4">
        <f ca="1" t="shared" si="7"/>
        <v>16.01064847794241</v>
      </c>
      <c r="G114" s="4"/>
      <c r="H114" s="4">
        <f t="shared" si="8"/>
        <v>3.697289543401318</v>
      </c>
      <c r="I114" s="4">
        <f t="shared" si="9"/>
        <v>17.85929324964307</v>
      </c>
    </row>
    <row r="115" spans="3:9" ht="12.75">
      <c r="C115" s="4">
        <f ca="1" t="shared" si="5"/>
        <v>18.149731774069785</v>
      </c>
      <c r="D115" s="4"/>
      <c r="E115" s="4">
        <f ca="1" t="shared" si="6"/>
        <v>17.50429242958575</v>
      </c>
      <c r="F115" s="4">
        <f ca="1" t="shared" si="7"/>
        <v>12.96127681624613</v>
      </c>
      <c r="G115" s="4"/>
      <c r="H115" s="4">
        <f t="shared" si="8"/>
        <v>4.54301561333962</v>
      </c>
      <c r="I115" s="4">
        <f t="shared" si="9"/>
        <v>15.23278462291594</v>
      </c>
    </row>
    <row r="116" spans="3:9" ht="12.75">
      <c r="C116" s="4">
        <f ca="1" t="shared" si="5"/>
        <v>23.612787592112785</v>
      </c>
      <c r="D116" s="4"/>
      <c r="E116" s="4">
        <f ca="1" t="shared" si="6"/>
        <v>23.6475389593653</v>
      </c>
      <c r="F116" s="4">
        <f ca="1" t="shared" si="7"/>
        <v>25.608069848233523</v>
      </c>
      <c r="G116" s="4"/>
      <c r="H116" s="4">
        <f t="shared" si="8"/>
        <v>-1.9605308888682238</v>
      </c>
      <c r="I116" s="4">
        <f t="shared" si="9"/>
        <v>24.62780440379941</v>
      </c>
    </row>
    <row r="117" spans="3:9" ht="12.75">
      <c r="C117" s="4">
        <f ca="1" t="shared" si="5"/>
        <v>19.318705024248924</v>
      </c>
      <c r="D117" s="4"/>
      <c r="E117" s="4">
        <f ca="1" t="shared" si="6"/>
        <v>19.303753820508128</v>
      </c>
      <c r="F117" s="4">
        <f ca="1" t="shared" si="7"/>
        <v>17.105181976382053</v>
      </c>
      <c r="G117" s="4"/>
      <c r="H117" s="4">
        <f t="shared" si="8"/>
        <v>2.198571844126075</v>
      </c>
      <c r="I117" s="4">
        <f t="shared" si="9"/>
        <v>18.20446789844509</v>
      </c>
    </row>
    <row r="118" spans="3:9" ht="12.75">
      <c r="C118" s="4">
        <f ca="1" t="shared" si="5"/>
        <v>15.33569535852891</v>
      </c>
      <c r="D118" s="4"/>
      <c r="E118" s="4">
        <f ca="1" t="shared" si="6"/>
        <v>14.708292931163383</v>
      </c>
      <c r="F118" s="4">
        <f ca="1" t="shared" si="7"/>
        <v>16.487811512072525</v>
      </c>
      <c r="G118" s="4"/>
      <c r="H118" s="4">
        <f t="shared" si="8"/>
        <v>-1.7795185809091425</v>
      </c>
      <c r="I118" s="4">
        <f t="shared" si="9"/>
        <v>15.598052221617955</v>
      </c>
    </row>
    <row r="119" spans="3:9" ht="12.75">
      <c r="C119" s="4">
        <f ca="1" t="shared" si="5"/>
        <v>25.439144322581477</v>
      </c>
      <c r="D119" s="4"/>
      <c r="E119" s="4">
        <f ca="1" t="shared" si="6"/>
        <v>25.743750276171447</v>
      </c>
      <c r="F119" s="4">
        <f ca="1" t="shared" si="7"/>
        <v>28.915161226175627</v>
      </c>
      <c r="G119" s="4"/>
      <c r="H119" s="4">
        <f t="shared" si="8"/>
        <v>-3.17141095000418</v>
      </c>
      <c r="I119" s="4">
        <f t="shared" si="9"/>
        <v>27.329455751173537</v>
      </c>
    </row>
    <row r="120" spans="3:9" ht="12.75">
      <c r="C120" s="4">
        <f ca="1" t="shared" si="5"/>
        <v>20.2863708676135</v>
      </c>
      <c r="D120" s="4"/>
      <c r="E120" s="4">
        <f ca="1" t="shared" si="6"/>
        <v>22.623836718676895</v>
      </c>
      <c r="F120" s="4">
        <f ca="1" t="shared" si="7"/>
        <v>22.580276421863203</v>
      </c>
      <c r="G120" s="4"/>
      <c r="H120" s="4">
        <f t="shared" si="8"/>
        <v>0.043560296813691224</v>
      </c>
      <c r="I120" s="4">
        <f t="shared" si="9"/>
        <v>22.60205657027005</v>
      </c>
    </row>
    <row r="121" spans="3:9" ht="12.75">
      <c r="C121" s="4">
        <f ca="1" t="shared" si="5"/>
        <v>22.70174313587806</v>
      </c>
      <c r="D121" s="4"/>
      <c r="E121" s="4">
        <f ca="1" t="shared" si="6"/>
        <v>21.621716620582408</v>
      </c>
      <c r="F121" s="4">
        <f ca="1" t="shared" si="7"/>
        <v>24.327540987754123</v>
      </c>
      <c r="G121" s="4"/>
      <c r="H121" s="4">
        <f t="shared" si="8"/>
        <v>-2.705824367171715</v>
      </c>
      <c r="I121" s="4">
        <f t="shared" si="9"/>
        <v>22.974628804168265</v>
      </c>
    </row>
    <row r="122" spans="3:9" ht="12.75">
      <c r="C122" s="4">
        <f ca="1" t="shared" si="5"/>
        <v>13.25234029971047</v>
      </c>
      <c r="D122" s="4"/>
      <c r="E122" s="4">
        <f ca="1" t="shared" si="6"/>
        <v>12.361059124400722</v>
      </c>
      <c r="F122" s="4">
        <f ca="1" t="shared" si="7"/>
        <v>14.533046397387267</v>
      </c>
      <c r="G122" s="4"/>
      <c r="H122" s="4">
        <f t="shared" si="8"/>
        <v>-2.171987272986545</v>
      </c>
      <c r="I122" s="4">
        <f t="shared" si="9"/>
        <v>13.447052760893994</v>
      </c>
    </row>
    <row r="123" spans="3:9" ht="12.75">
      <c r="C123" s="4">
        <f ca="1" t="shared" si="5"/>
        <v>15.974384397478378</v>
      </c>
      <c r="D123" s="4"/>
      <c r="E123" s="4">
        <f ca="1" t="shared" si="6"/>
        <v>15.440977054692565</v>
      </c>
      <c r="F123" s="4">
        <f ca="1" t="shared" si="7"/>
        <v>17.87090979785255</v>
      </c>
      <c r="G123" s="4"/>
      <c r="H123" s="4">
        <f t="shared" si="8"/>
        <v>-2.429932743159986</v>
      </c>
      <c r="I123" s="4">
        <f t="shared" si="9"/>
        <v>16.655943426272557</v>
      </c>
    </row>
    <row r="124" spans="3:9" ht="12.75">
      <c r="C124" s="4">
        <f ca="1" t="shared" si="5"/>
        <v>27.41329547433002</v>
      </c>
      <c r="D124" s="4"/>
      <c r="E124" s="4">
        <f ca="1" t="shared" si="6"/>
        <v>28.093266730756916</v>
      </c>
      <c r="F124" s="4">
        <f ca="1" t="shared" si="7"/>
        <v>23.85254148759349</v>
      </c>
      <c r="G124" s="4"/>
      <c r="H124" s="4">
        <f t="shared" si="8"/>
        <v>4.240725243163425</v>
      </c>
      <c r="I124" s="4">
        <f t="shared" si="9"/>
        <v>25.972904109175204</v>
      </c>
    </row>
    <row r="125" spans="3:9" ht="12.75">
      <c r="C125" s="4">
        <f ca="1" t="shared" si="5"/>
        <v>20.862540412048407</v>
      </c>
      <c r="D125" s="4"/>
      <c r="E125" s="4">
        <f ca="1" t="shared" si="6"/>
        <v>20.227483627976483</v>
      </c>
      <c r="F125" s="4">
        <f ca="1" t="shared" si="7"/>
        <v>18.746989013037382</v>
      </c>
      <c r="G125" s="4"/>
      <c r="H125" s="4">
        <f t="shared" si="8"/>
        <v>1.4804946149391007</v>
      </c>
      <c r="I125" s="4">
        <f t="shared" si="9"/>
        <v>19.48723632050693</v>
      </c>
    </row>
    <row r="126" spans="3:9" ht="12.75">
      <c r="C126" s="4">
        <f ca="1" t="shared" si="5"/>
        <v>10.67198589269931</v>
      </c>
      <c r="D126" s="4"/>
      <c r="E126" s="4">
        <f ca="1" t="shared" si="6"/>
        <v>9.581723150039721</v>
      </c>
      <c r="F126" s="4">
        <f ca="1" t="shared" si="7"/>
        <v>10.836798396679244</v>
      </c>
      <c r="G126" s="4"/>
      <c r="H126" s="4">
        <f t="shared" si="8"/>
        <v>-1.2550752466395227</v>
      </c>
      <c r="I126" s="4">
        <f t="shared" si="9"/>
        <v>10.209260773359482</v>
      </c>
    </row>
    <row r="127" spans="3:9" ht="12.75">
      <c r="C127" s="4">
        <f ca="1" t="shared" si="5"/>
        <v>16.064790374301282</v>
      </c>
      <c r="D127" s="4"/>
      <c r="E127" s="4">
        <f ca="1" t="shared" si="6"/>
        <v>17.34494923939346</v>
      </c>
      <c r="F127" s="4">
        <f ca="1" t="shared" si="7"/>
        <v>17.16061702569325</v>
      </c>
      <c r="G127" s="4"/>
      <c r="H127" s="4">
        <f t="shared" si="8"/>
        <v>0.18433221370021258</v>
      </c>
      <c r="I127" s="4">
        <f t="shared" si="9"/>
        <v>17.252783132543357</v>
      </c>
    </row>
    <row r="128" spans="3:9" ht="12.75">
      <c r="C128" s="4">
        <f ca="1" t="shared" si="5"/>
        <v>22.62616060013673</v>
      </c>
      <c r="D128" s="4"/>
      <c r="E128" s="4">
        <f ca="1" t="shared" si="6"/>
        <v>23.302473490464095</v>
      </c>
      <c r="F128" s="4">
        <f ca="1" t="shared" si="7"/>
        <v>23.387837378365212</v>
      </c>
      <c r="G128" s="4"/>
      <c r="H128" s="4">
        <f t="shared" si="8"/>
        <v>-0.08536388790111715</v>
      </c>
      <c r="I128" s="4">
        <f t="shared" si="9"/>
        <v>23.345155434414654</v>
      </c>
    </row>
    <row r="129" spans="3:9" ht="12.75">
      <c r="C129" s="4">
        <f ca="1" t="shared" si="5"/>
        <v>20.532129060591664</v>
      </c>
      <c r="D129" s="4"/>
      <c r="E129" s="4">
        <f ca="1" t="shared" si="6"/>
        <v>21.83488903100876</v>
      </c>
      <c r="F129" s="4">
        <f ca="1" t="shared" si="7"/>
        <v>18.622717475758925</v>
      </c>
      <c r="G129" s="4"/>
      <c r="H129" s="4">
        <f t="shared" si="8"/>
        <v>3.212171555249835</v>
      </c>
      <c r="I129" s="4">
        <f t="shared" si="9"/>
        <v>20.228803253383845</v>
      </c>
    </row>
    <row r="130" spans="3:9" ht="12.75">
      <c r="C130" s="4">
        <f ca="1" t="shared" si="5"/>
        <v>19.222133526410772</v>
      </c>
      <c r="D130" s="4"/>
      <c r="E130" s="4">
        <f ca="1" t="shared" si="6"/>
        <v>19.53552759300738</v>
      </c>
      <c r="F130" s="4">
        <f ca="1" t="shared" si="7"/>
        <v>20.80431105840083</v>
      </c>
      <c r="G130" s="4"/>
      <c r="H130" s="4">
        <f t="shared" si="8"/>
        <v>-1.2687834653934509</v>
      </c>
      <c r="I130" s="4">
        <f t="shared" si="9"/>
        <v>20.169919325704107</v>
      </c>
    </row>
    <row r="131" spans="3:9" ht="12.75">
      <c r="C131" s="4">
        <f ca="1" t="shared" si="5"/>
        <v>14.52732911448969</v>
      </c>
      <c r="D131" s="4"/>
      <c r="E131" s="4">
        <f ca="1" t="shared" si="6"/>
        <v>14.052720698996728</v>
      </c>
      <c r="F131" s="4">
        <f ca="1" t="shared" si="7"/>
        <v>15.596435214050803</v>
      </c>
      <c r="G131" s="4"/>
      <c r="H131" s="4">
        <f t="shared" si="8"/>
        <v>-1.5437145150540754</v>
      </c>
      <c r="I131" s="4">
        <f t="shared" si="9"/>
        <v>14.824577956523765</v>
      </c>
    </row>
    <row r="132" spans="3:9" ht="12.75">
      <c r="C132" s="4">
        <f ca="1" t="shared" si="5"/>
        <v>19.83212333915389</v>
      </c>
      <c r="D132" s="4"/>
      <c r="E132" s="4">
        <f ca="1" t="shared" si="6"/>
        <v>18.942830081967845</v>
      </c>
      <c r="F132" s="4">
        <f ca="1" t="shared" si="7"/>
        <v>23.909435918193914</v>
      </c>
      <c r="G132" s="4"/>
      <c r="H132" s="4">
        <f t="shared" si="8"/>
        <v>-4.966605836226069</v>
      </c>
      <c r="I132" s="4">
        <f t="shared" si="9"/>
        <v>21.42613300008088</v>
      </c>
    </row>
    <row r="133" spans="3:9" ht="12.75">
      <c r="C133" s="4">
        <f ca="1" t="shared" si="5"/>
        <v>20.03924982566107</v>
      </c>
      <c r="D133" s="4"/>
      <c r="E133" s="4">
        <f ca="1" t="shared" si="6"/>
        <v>19.957563255643798</v>
      </c>
      <c r="F133" s="4">
        <f ca="1" t="shared" si="7"/>
        <v>15.811872684802255</v>
      </c>
      <c r="G133" s="4"/>
      <c r="H133" s="4">
        <f t="shared" si="8"/>
        <v>4.145690570841543</v>
      </c>
      <c r="I133" s="4">
        <f t="shared" si="9"/>
        <v>17.884717970223026</v>
      </c>
    </row>
    <row r="134" spans="3:9" ht="12.75">
      <c r="C134" s="4">
        <f ca="1" t="shared" si="5"/>
        <v>24.743262678183115</v>
      </c>
      <c r="D134" s="4"/>
      <c r="E134" s="4">
        <f ca="1" t="shared" si="6"/>
        <v>26.05398975063895</v>
      </c>
      <c r="F134" s="4">
        <f ca="1" t="shared" si="7"/>
        <v>24.548823630366453</v>
      </c>
      <c r="G134" s="4"/>
      <c r="H134" s="4">
        <f t="shared" si="8"/>
        <v>1.5051661202724986</v>
      </c>
      <c r="I134" s="4">
        <f t="shared" si="9"/>
        <v>25.301406690502702</v>
      </c>
    </row>
    <row r="135" spans="3:9" ht="12.75">
      <c r="C135" s="4">
        <f ca="1" t="shared" si="5"/>
        <v>18.767496419777125</v>
      </c>
      <c r="D135" s="4"/>
      <c r="E135" s="4">
        <f ca="1" t="shared" si="6"/>
        <v>19.049948330377678</v>
      </c>
      <c r="F135" s="4">
        <f ca="1" t="shared" si="7"/>
        <v>20.602580620837514</v>
      </c>
      <c r="G135" s="4"/>
      <c r="H135" s="4">
        <f t="shared" si="8"/>
        <v>-1.5526322904598366</v>
      </c>
      <c r="I135" s="4">
        <f t="shared" si="9"/>
        <v>19.826264475607594</v>
      </c>
    </row>
    <row r="136" spans="3:9" ht="12.75">
      <c r="C136" s="4">
        <f ca="1" t="shared" si="5"/>
        <v>11.018842608292204</v>
      </c>
      <c r="D136" s="4"/>
      <c r="E136" s="4">
        <f ca="1" t="shared" si="6"/>
        <v>8.832471434268252</v>
      </c>
      <c r="F136" s="4">
        <f ca="1" t="shared" si="7"/>
        <v>11.405061249176248</v>
      </c>
      <c r="G136" s="4"/>
      <c r="H136" s="4">
        <f t="shared" si="8"/>
        <v>-2.572589814907996</v>
      </c>
      <c r="I136" s="4">
        <f t="shared" si="9"/>
        <v>10.11876634172225</v>
      </c>
    </row>
    <row r="137" spans="3:9" ht="12.75">
      <c r="C137" s="4">
        <f ca="1" t="shared" si="5"/>
        <v>21.786383757447876</v>
      </c>
      <c r="D137" s="4"/>
      <c r="E137" s="4">
        <f ca="1" t="shared" si="6"/>
        <v>21.281310133014728</v>
      </c>
      <c r="F137" s="4">
        <f ca="1" t="shared" si="7"/>
        <v>23.758776692055154</v>
      </c>
      <c r="G137" s="4"/>
      <c r="H137" s="4">
        <f t="shared" si="8"/>
        <v>-2.477466559040426</v>
      </c>
      <c r="I137" s="4">
        <f t="shared" si="9"/>
        <v>22.52004341253494</v>
      </c>
    </row>
    <row r="138" spans="3:9" ht="12.75">
      <c r="C138" s="4">
        <f ca="1" t="shared" si="5"/>
        <v>10.52501295720396</v>
      </c>
      <c r="D138" s="4"/>
      <c r="E138" s="4">
        <f ca="1" t="shared" si="6"/>
        <v>10.462552244392313</v>
      </c>
      <c r="F138" s="4">
        <f ca="1" t="shared" si="7"/>
        <v>8.43351015357213</v>
      </c>
      <c r="G138" s="4"/>
      <c r="H138" s="4">
        <f t="shared" si="8"/>
        <v>2.029042090820184</v>
      </c>
      <c r="I138" s="4">
        <f t="shared" si="9"/>
        <v>9.448031198982221</v>
      </c>
    </row>
    <row r="139" spans="3:9" ht="12.75">
      <c r="C139" s="4">
        <f ca="1" t="shared" si="5"/>
        <v>14.31301951229478</v>
      </c>
      <c r="D139" s="4"/>
      <c r="E139" s="4">
        <f ca="1" t="shared" si="6"/>
        <v>13.539647100099444</v>
      </c>
      <c r="F139" s="4">
        <f ca="1" t="shared" si="7"/>
        <v>13.822732822235533</v>
      </c>
      <c r="G139" s="4"/>
      <c r="H139" s="4">
        <f t="shared" si="8"/>
        <v>-0.2830857221360894</v>
      </c>
      <c r="I139" s="4">
        <f t="shared" si="9"/>
        <v>13.681189961167489</v>
      </c>
    </row>
    <row r="140" spans="3:9" ht="12.75">
      <c r="C140" s="4">
        <f ca="1" t="shared" si="5"/>
        <v>23.712519832372482</v>
      </c>
      <c r="D140" s="4"/>
      <c r="E140" s="4">
        <f ca="1" t="shared" si="6"/>
        <v>23.109635164263118</v>
      </c>
      <c r="F140" s="4">
        <f ca="1" t="shared" si="7"/>
        <v>22.157875577392314</v>
      </c>
      <c r="G140" s="4"/>
      <c r="H140" s="4">
        <f t="shared" si="8"/>
        <v>0.9517595868708035</v>
      </c>
      <c r="I140" s="4">
        <f t="shared" si="9"/>
        <v>22.633755370827714</v>
      </c>
    </row>
    <row r="141" spans="3:9" ht="12.75">
      <c r="C141" s="4">
        <f ca="1" t="shared" si="5"/>
        <v>28.020896282872634</v>
      </c>
      <c r="D141" s="4"/>
      <c r="E141" s="4">
        <f ca="1" t="shared" si="6"/>
        <v>28.184566751947337</v>
      </c>
      <c r="F141" s="4">
        <f ca="1" t="shared" si="7"/>
        <v>25.697926466415556</v>
      </c>
      <c r="G141" s="4"/>
      <c r="H141" s="4">
        <f t="shared" si="8"/>
        <v>2.486640285531781</v>
      </c>
      <c r="I141" s="4">
        <f t="shared" si="9"/>
        <v>26.941246609181448</v>
      </c>
    </row>
    <row r="142" spans="3:9" ht="12.75">
      <c r="C142" s="4">
        <f ca="1" t="shared" si="5"/>
        <v>19.602920138041515</v>
      </c>
      <c r="D142" s="4"/>
      <c r="E142" s="4">
        <f ca="1" t="shared" si="6"/>
        <v>20.801611334353474</v>
      </c>
      <c r="F142" s="4">
        <f ca="1" t="shared" si="7"/>
        <v>20.17988848057559</v>
      </c>
      <c r="G142" s="4"/>
      <c r="H142" s="4">
        <f t="shared" si="8"/>
        <v>0.6217228537778858</v>
      </c>
      <c r="I142" s="4">
        <f t="shared" si="9"/>
        <v>20.490749907464533</v>
      </c>
    </row>
    <row r="143" spans="3:9" ht="12.75">
      <c r="C143" s="4">
        <f ca="1" t="shared" si="5"/>
        <v>20.142197215919424</v>
      </c>
      <c r="D143" s="4"/>
      <c r="E143" s="4">
        <f ca="1" t="shared" si="6"/>
        <v>18.981567757192337</v>
      </c>
      <c r="F143" s="4">
        <f ca="1" t="shared" si="7"/>
        <v>18.284861837410876</v>
      </c>
      <c r="G143" s="4"/>
      <c r="H143" s="4">
        <f t="shared" si="8"/>
        <v>0.6967059197814613</v>
      </c>
      <c r="I143" s="4">
        <f t="shared" si="9"/>
        <v>18.633214797301605</v>
      </c>
    </row>
    <row r="144" spans="3:9" ht="12.75">
      <c r="C144" s="4">
        <f ca="1" t="shared" si="5"/>
        <v>26.984195596106254</v>
      </c>
      <c r="D144" s="4"/>
      <c r="E144" s="4">
        <f ca="1" t="shared" si="6"/>
        <v>26.836716269754845</v>
      </c>
      <c r="F144" s="4">
        <f ca="1" t="shared" si="7"/>
        <v>30.842500529352023</v>
      </c>
      <c r="G144" s="4"/>
      <c r="H144" s="4">
        <f t="shared" si="8"/>
        <v>-4.005784259597178</v>
      </c>
      <c r="I144" s="4">
        <f t="shared" si="9"/>
        <v>28.839608399553434</v>
      </c>
    </row>
    <row r="145" spans="3:9" ht="12.75">
      <c r="C145" s="4">
        <f ca="1" t="shared" si="5"/>
        <v>19.491987926905576</v>
      </c>
      <c r="D145" s="4"/>
      <c r="E145" s="4">
        <f ca="1" t="shared" si="6"/>
        <v>19.01057320178246</v>
      </c>
      <c r="F145" s="4">
        <f ca="1" t="shared" si="7"/>
        <v>22.2413387458965</v>
      </c>
      <c r="G145" s="4"/>
      <c r="H145" s="4">
        <f t="shared" si="8"/>
        <v>-3.230765544114039</v>
      </c>
      <c r="I145" s="4">
        <f t="shared" si="9"/>
        <v>20.62595597383948</v>
      </c>
    </row>
    <row r="146" spans="3:9" ht="12.75">
      <c r="C146" s="4">
        <f ca="1" t="shared" si="5"/>
        <v>15.730008239601442</v>
      </c>
      <c r="D146" s="4"/>
      <c r="E146" s="4">
        <f ca="1" t="shared" si="6"/>
        <v>15.874317671524233</v>
      </c>
      <c r="F146" s="4">
        <f ca="1" t="shared" si="7"/>
        <v>13.752026443838531</v>
      </c>
      <c r="G146" s="4"/>
      <c r="H146" s="4">
        <f t="shared" si="8"/>
        <v>2.122291227685702</v>
      </c>
      <c r="I146" s="4">
        <f t="shared" si="9"/>
        <v>14.813172057681381</v>
      </c>
    </row>
    <row r="147" spans="3:9" ht="12.75">
      <c r="C147" s="4">
        <f ca="1" t="shared" si="5"/>
        <v>22.20739958674849</v>
      </c>
      <c r="D147" s="4"/>
      <c r="E147" s="4">
        <f ca="1" t="shared" si="6"/>
        <v>23.250558255233233</v>
      </c>
      <c r="F147" s="4">
        <f ca="1" t="shared" si="7"/>
        <v>21.738635787141007</v>
      </c>
      <c r="G147" s="4"/>
      <c r="H147" s="4">
        <f t="shared" si="8"/>
        <v>1.5119224680922265</v>
      </c>
      <c r="I147" s="4">
        <f t="shared" si="9"/>
        <v>22.49459702118712</v>
      </c>
    </row>
    <row r="148" spans="3:9" ht="12.75">
      <c r="C148" s="4">
        <f ca="1" t="shared" si="5"/>
        <v>23.21190328624946</v>
      </c>
      <c r="D148" s="4"/>
      <c r="E148" s="4">
        <f ca="1" t="shared" si="6"/>
        <v>23.67324529121626</v>
      </c>
      <c r="F148" s="4">
        <f ca="1" t="shared" si="7"/>
        <v>20.981967341212076</v>
      </c>
      <c r="G148" s="4"/>
      <c r="H148" s="4">
        <f t="shared" si="8"/>
        <v>2.691277950004185</v>
      </c>
      <c r="I148" s="4">
        <f t="shared" si="9"/>
        <v>22.32760631621417</v>
      </c>
    </row>
    <row r="149" spans="3:9" ht="12.75">
      <c r="C149" s="4">
        <f ca="1" t="shared" si="5"/>
        <v>24.7149699657323</v>
      </c>
      <c r="D149" s="4"/>
      <c r="E149" s="4">
        <f ca="1" t="shared" si="6"/>
        <v>25.32878513528856</v>
      </c>
      <c r="F149" s="4">
        <f ca="1" t="shared" si="7"/>
        <v>26.364418749374593</v>
      </c>
      <c r="G149" s="4"/>
      <c r="H149" s="4">
        <f t="shared" si="8"/>
        <v>-1.0356336140860343</v>
      </c>
      <c r="I149" s="4">
        <f t="shared" si="9"/>
        <v>25.846601942331574</v>
      </c>
    </row>
    <row r="150" spans="3:9" ht="12.75">
      <c r="C150" s="4">
        <f ca="1" t="shared" si="5"/>
        <v>16.210630825397875</v>
      </c>
      <c r="D150" s="4"/>
      <c r="E150" s="4">
        <f ca="1" t="shared" si="6"/>
        <v>16.73524908026049</v>
      </c>
      <c r="F150" s="4">
        <f ca="1" t="shared" si="7"/>
        <v>17.008309703699428</v>
      </c>
      <c r="G150" s="4"/>
      <c r="H150" s="4">
        <f t="shared" si="8"/>
        <v>-0.273060623438937</v>
      </c>
      <c r="I150" s="4">
        <f t="shared" si="9"/>
        <v>16.87177939197996</v>
      </c>
    </row>
    <row r="151" spans="3:9" ht="12.75">
      <c r="C151" s="4">
        <f ca="1" t="shared" si="5"/>
        <v>26.683401567759734</v>
      </c>
      <c r="D151" s="4"/>
      <c r="E151" s="4">
        <f ca="1" t="shared" si="6"/>
        <v>27.540966193183465</v>
      </c>
      <c r="F151" s="4">
        <f ca="1" t="shared" si="7"/>
        <v>26.953046390072952</v>
      </c>
      <c r="G151" s="4"/>
      <c r="H151" s="4">
        <f t="shared" si="8"/>
        <v>0.5879198031105126</v>
      </c>
      <c r="I151" s="4">
        <f t="shared" si="9"/>
        <v>27.24700629162821</v>
      </c>
    </row>
    <row r="152" spans="3:9" ht="12.75">
      <c r="C152" s="4">
        <f ca="1" t="shared" si="5"/>
        <v>18.09420272404831</v>
      </c>
      <c r="D152" s="4"/>
      <c r="E152" s="4">
        <f ca="1" t="shared" si="6"/>
        <v>18.648759666751328</v>
      </c>
      <c r="F152" s="4">
        <f ca="1" t="shared" si="7"/>
        <v>15.003386500352505</v>
      </c>
      <c r="G152" s="4"/>
      <c r="H152" s="4">
        <f t="shared" si="8"/>
        <v>3.645373166398823</v>
      </c>
      <c r="I152" s="4">
        <f t="shared" si="9"/>
        <v>16.82607308355192</v>
      </c>
    </row>
    <row r="153" spans="3:9" ht="12.75">
      <c r="C153" s="4">
        <f ca="1" t="shared" si="5"/>
        <v>20.102852389988346</v>
      </c>
      <c r="D153" s="4"/>
      <c r="E153" s="4">
        <f ca="1" t="shared" si="6"/>
        <v>19.582555854045616</v>
      </c>
      <c r="F153" s="4">
        <f ca="1" t="shared" si="7"/>
        <v>20.30380685262182</v>
      </c>
      <c r="G153" s="4"/>
      <c r="H153" s="4">
        <f t="shared" si="8"/>
        <v>-0.7212509985762026</v>
      </c>
      <c r="I153" s="4">
        <f t="shared" si="9"/>
        <v>19.943181353333717</v>
      </c>
    </row>
    <row r="154" spans="3:9" ht="12.75">
      <c r="C154" s="4">
        <f ca="1" t="shared" si="5"/>
        <v>22.93672691265076</v>
      </c>
      <c r="D154" s="4"/>
      <c r="E154" s="4">
        <f ca="1" t="shared" si="6"/>
        <v>22.101996407231617</v>
      </c>
      <c r="F154" s="4">
        <f ca="1" t="shared" si="7"/>
        <v>22.490748458380047</v>
      </c>
      <c r="G154" s="4"/>
      <c r="H154" s="4">
        <f t="shared" si="8"/>
        <v>-0.3887520511484297</v>
      </c>
      <c r="I154" s="4">
        <f t="shared" si="9"/>
        <v>22.296372432805832</v>
      </c>
    </row>
    <row r="155" spans="3:9" ht="12.75">
      <c r="C155" s="4">
        <f aca="true" ca="1" t="shared" si="10" ref="C155:C218">C$14+C$16*NORMINV(RAND(),0,1)</f>
        <v>16.20581424660751</v>
      </c>
      <c r="D155" s="4"/>
      <c r="E155" s="4">
        <f aca="true" ca="1" t="shared" si="11" ref="E155:E218">E$14*C155+E$16+E$18*NORMINV(RAND(),0,1)</f>
        <v>17.327468406192246</v>
      </c>
      <c r="F155" s="4">
        <f aca="true" ca="1" t="shared" si="12" ref="F155:F218">F$14*C155+F$16+F$18*NORMINV(RAND(),0,1)</f>
        <v>16.780896445407055</v>
      </c>
      <c r="G155" s="4"/>
      <c r="H155" s="4">
        <f aca="true" t="shared" si="13" ref="H155:H218">E155-F155</f>
        <v>0.5465719607851902</v>
      </c>
      <c r="I155" s="4">
        <f aca="true" t="shared" si="14" ref="I155:I218">(E155+F155)/2</f>
        <v>17.054182425799652</v>
      </c>
    </row>
    <row r="156" spans="3:9" ht="12.75">
      <c r="C156" s="4">
        <f ca="1" t="shared" si="10"/>
        <v>29.158055186175424</v>
      </c>
      <c r="D156" s="4"/>
      <c r="E156" s="4">
        <f ca="1" t="shared" si="11"/>
        <v>28.172965065902957</v>
      </c>
      <c r="F156" s="4">
        <f ca="1" t="shared" si="12"/>
        <v>26.05626166946963</v>
      </c>
      <c r="G156" s="4"/>
      <c r="H156" s="4">
        <f t="shared" si="13"/>
        <v>2.1167033964333264</v>
      </c>
      <c r="I156" s="4">
        <f t="shared" si="14"/>
        <v>27.114613367686296</v>
      </c>
    </row>
    <row r="157" spans="3:9" ht="12.75">
      <c r="C157" s="4">
        <f ca="1" t="shared" si="10"/>
        <v>9.799757393494893</v>
      </c>
      <c r="D157" s="4"/>
      <c r="E157" s="4">
        <f ca="1" t="shared" si="11"/>
        <v>9.086040177657509</v>
      </c>
      <c r="F157" s="4">
        <f ca="1" t="shared" si="12"/>
        <v>10.69289917316503</v>
      </c>
      <c r="G157" s="4"/>
      <c r="H157" s="4">
        <f t="shared" si="13"/>
        <v>-1.6068589955075208</v>
      </c>
      <c r="I157" s="4">
        <f t="shared" si="14"/>
        <v>9.88946967541127</v>
      </c>
    </row>
    <row r="158" spans="3:9" ht="12.75">
      <c r="C158" s="4">
        <f ca="1" t="shared" si="10"/>
        <v>27.217674227265327</v>
      </c>
      <c r="D158" s="4"/>
      <c r="E158" s="4">
        <f ca="1" t="shared" si="11"/>
        <v>26.322861919358328</v>
      </c>
      <c r="F158" s="4">
        <f ca="1" t="shared" si="12"/>
        <v>26.985047387318478</v>
      </c>
      <c r="G158" s="4"/>
      <c r="H158" s="4">
        <f t="shared" si="13"/>
        <v>-0.6621854679601498</v>
      </c>
      <c r="I158" s="4">
        <f t="shared" si="14"/>
        <v>26.653954653338403</v>
      </c>
    </row>
    <row r="159" spans="3:9" ht="12.75">
      <c r="C159" s="4">
        <f ca="1" t="shared" si="10"/>
        <v>9.619683438106655</v>
      </c>
      <c r="D159" s="4"/>
      <c r="E159" s="4">
        <f ca="1" t="shared" si="11"/>
        <v>8.976884899626127</v>
      </c>
      <c r="F159" s="4">
        <f ca="1" t="shared" si="12"/>
        <v>9.1804456536928</v>
      </c>
      <c r="G159" s="4"/>
      <c r="H159" s="4">
        <f t="shared" si="13"/>
        <v>-0.2035607540666735</v>
      </c>
      <c r="I159" s="4">
        <f t="shared" si="14"/>
        <v>9.078665276659464</v>
      </c>
    </row>
    <row r="160" spans="3:9" ht="12.75">
      <c r="C160" s="4">
        <f ca="1" t="shared" si="10"/>
        <v>13.85478371672968</v>
      </c>
      <c r="D160" s="4"/>
      <c r="E160" s="4">
        <f ca="1" t="shared" si="11"/>
        <v>15.052182725603938</v>
      </c>
      <c r="F160" s="4">
        <f ca="1" t="shared" si="12"/>
        <v>11.724430532420795</v>
      </c>
      <c r="G160" s="4"/>
      <c r="H160" s="4">
        <f t="shared" si="13"/>
        <v>3.3277521931831426</v>
      </c>
      <c r="I160" s="4">
        <f t="shared" si="14"/>
        <v>13.388306629012366</v>
      </c>
    </row>
    <row r="161" spans="3:9" ht="12.75">
      <c r="C161" s="4">
        <f ca="1" t="shared" si="10"/>
        <v>20.294641288071702</v>
      </c>
      <c r="D161" s="4"/>
      <c r="E161" s="4">
        <f ca="1" t="shared" si="11"/>
        <v>20.194425732899898</v>
      </c>
      <c r="F161" s="4">
        <f ca="1" t="shared" si="12"/>
        <v>21.46769762178677</v>
      </c>
      <c r="G161" s="4"/>
      <c r="H161" s="4">
        <f t="shared" si="13"/>
        <v>-1.273271888886871</v>
      </c>
      <c r="I161" s="4">
        <f t="shared" si="14"/>
        <v>20.831061677343335</v>
      </c>
    </row>
    <row r="162" spans="3:9" ht="12.75">
      <c r="C162" s="4">
        <f ca="1" t="shared" si="10"/>
        <v>20.083953095946605</v>
      </c>
      <c r="D162" s="4"/>
      <c r="E162" s="4">
        <f ca="1" t="shared" si="11"/>
        <v>20.0699902445309</v>
      </c>
      <c r="F162" s="4">
        <f ca="1" t="shared" si="12"/>
        <v>15.081411106279516</v>
      </c>
      <c r="G162" s="4"/>
      <c r="H162" s="4">
        <f t="shared" si="13"/>
        <v>4.988579138251383</v>
      </c>
      <c r="I162" s="4">
        <f t="shared" si="14"/>
        <v>17.57570067540521</v>
      </c>
    </row>
    <row r="163" spans="3:9" ht="12.75">
      <c r="C163" s="4">
        <f ca="1" t="shared" si="10"/>
        <v>30.08447291827291</v>
      </c>
      <c r="D163" s="4"/>
      <c r="E163" s="4">
        <f ca="1" t="shared" si="11"/>
        <v>30.315014911974515</v>
      </c>
      <c r="F163" s="4">
        <f ca="1" t="shared" si="12"/>
        <v>26.56566742012028</v>
      </c>
      <c r="G163" s="4"/>
      <c r="H163" s="4">
        <f t="shared" si="13"/>
        <v>3.749347491854234</v>
      </c>
      <c r="I163" s="4">
        <f t="shared" si="14"/>
        <v>28.440341166047396</v>
      </c>
    </row>
    <row r="164" spans="3:9" ht="12.75">
      <c r="C164" s="4">
        <f ca="1" t="shared" si="10"/>
        <v>23.063172838503533</v>
      </c>
      <c r="D164" s="4"/>
      <c r="E164" s="4">
        <f ca="1" t="shared" si="11"/>
        <v>24.843241705993226</v>
      </c>
      <c r="F164" s="4">
        <f ca="1" t="shared" si="12"/>
        <v>23.60437655198629</v>
      </c>
      <c r="G164" s="4"/>
      <c r="H164" s="4">
        <f t="shared" si="13"/>
        <v>1.238865154006934</v>
      </c>
      <c r="I164" s="4">
        <f t="shared" si="14"/>
        <v>24.223809128989757</v>
      </c>
    </row>
    <row r="165" spans="3:9" ht="12.75">
      <c r="C165" s="4">
        <f ca="1" t="shared" si="10"/>
        <v>14.457247567894722</v>
      </c>
      <c r="D165" s="4"/>
      <c r="E165" s="4">
        <f ca="1" t="shared" si="11"/>
        <v>14.152103600145951</v>
      </c>
      <c r="F165" s="4">
        <f ca="1" t="shared" si="12"/>
        <v>14.213688672396541</v>
      </c>
      <c r="G165" s="4"/>
      <c r="H165" s="4">
        <f t="shared" si="13"/>
        <v>-0.0615850722505904</v>
      </c>
      <c r="I165" s="4">
        <f t="shared" si="14"/>
        <v>14.182896136271246</v>
      </c>
    </row>
    <row r="166" spans="3:9" ht="12.75">
      <c r="C166" s="4">
        <f ca="1" t="shared" si="10"/>
        <v>23.43987752619661</v>
      </c>
      <c r="D166" s="4"/>
      <c r="E166" s="4">
        <f ca="1" t="shared" si="11"/>
        <v>24.508651212313445</v>
      </c>
      <c r="F166" s="4">
        <f ca="1" t="shared" si="12"/>
        <v>25.746334741970355</v>
      </c>
      <c r="G166" s="4"/>
      <c r="H166" s="4">
        <f t="shared" si="13"/>
        <v>-1.237683529656909</v>
      </c>
      <c r="I166" s="4">
        <f t="shared" si="14"/>
        <v>25.127492977141898</v>
      </c>
    </row>
    <row r="167" spans="3:9" ht="12.75">
      <c r="C167" s="4">
        <f ca="1" t="shared" si="10"/>
        <v>18.695176954430803</v>
      </c>
      <c r="D167" s="4"/>
      <c r="E167" s="4">
        <f ca="1" t="shared" si="11"/>
        <v>19.329775741954435</v>
      </c>
      <c r="F167" s="4">
        <f ca="1" t="shared" si="12"/>
        <v>20.45554864714607</v>
      </c>
      <c r="G167" s="4"/>
      <c r="H167" s="4">
        <f t="shared" si="13"/>
        <v>-1.125772905191635</v>
      </c>
      <c r="I167" s="4">
        <f t="shared" si="14"/>
        <v>19.892662194550255</v>
      </c>
    </row>
    <row r="168" spans="3:9" ht="12.75">
      <c r="C168" s="4">
        <f ca="1" t="shared" si="10"/>
        <v>17.62549363444122</v>
      </c>
      <c r="D168" s="4"/>
      <c r="E168" s="4">
        <f ca="1" t="shared" si="11"/>
        <v>18.088691765312266</v>
      </c>
      <c r="F168" s="4">
        <f ca="1" t="shared" si="12"/>
        <v>18.49325229328332</v>
      </c>
      <c r="G168" s="4"/>
      <c r="H168" s="4">
        <f t="shared" si="13"/>
        <v>-0.4045605279710536</v>
      </c>
      <c r="I168" s="4">
        <f t="shared" si="14"/>
        <v>18.29097202929779</v>
      </c>
    </row>
    <row r="169" spans="3:9" ht="12.75">
      <c r="C169" s="4">
        <f ca="1" t="shared" si="10"/>
        <v>24.072901228225064</v>
      </c>
      <c r="D169" s="4"/>
      <c r="E169" s="4">
        <f ca="1" t="shared" si="11"/>
        <v>24.985596829934096</v>
      </c>
      <c r="F169" s="4">
        <f ca="1" t="shared" si="12"/>
        <v>24.293219884095475</v>
      </c>
      <c r="G169" s="4"/>
      <c r="H169" s="4">
        <f t="shared" si="13"/>
        <v>0.6923769458386211</v>
      </c>
      <c r="I169" s="4">
        <f t="shared" si="14"/>
        <v>24.639408357014787</v>
      </c>
    </row>
    <row r="170" spans="3:9" ht="12.75">
      <c r="C170" s="4">
        <f ca="1" t="shared" si="10"/>
        <v>19.322094225568076</v>
      </c>
      <c r="D170" s="4"/>
      <c r="E170" s="4">
        <f ca="1" t="shared" si="11"/>
        <v>18.173672501719377</v>
      </c>
      <c r="F170" s="4">
        <f ca="1" t="shared" si="12"/>
        <v>20.598235116707137</v>
      </c>
      <c r="G170" s="4"/>
      <c r="H170" s="4">
        <f t="shared" si="13"/>
        <v>-2.42456261498776</v>
      </c>
      <c r="I170" s="4">
        <f t="shared" si="14"/>
        <v>19.385953809213255</v>
      </c>
    </row>
    <row r="171" spans="3:9" ht="12.75">
      <c r="C171" s="4">
        <f ca="1" t="shared" si="10"/>
        <v>27.012899771845454</v>
      </c>
      <c r="D171" s="4"/>
      <c r="E171" s="4">
        <f ca="1" t="shared" si="11"/>
        <v>28.221427639944118</v>
      </c>
      <c r="F171" s="4">
        <f ca="1" t="shared" si="12"/>
        <v>25.916991507320187</v>
      </c>
      <c r="G171" s="4"/>
      <c r="H171" s="4">
        <f t="shared" si="13"/>
        <v>2.3044361326239304</v>
      </c>
      <c r="I171" s="4">
        <f t="shared" si="14"/>
        <v>27.06920957363215</v>
      </c>
    </row>
    <row r="172" spans="3:9" ht="12.75">
      <c r="C172" s="4">
        <f ca="1" t="shared" si="10"/>
        <v>21.07055986685155</v>
      </c>
      <c r="D172" s="4"/>
      <c r="E172" s="4">
        <f ca="1" t="shared" si="11"/>
        <v>20.359304875837914</v>
      </c>
      <c r="F172" s="4">
        <f ca="1" t="shared" si="12"/>
        <v>19.055889642402754</v>
      </c>
      <c r="G172" s="4"/>
      <c r="H172" s="4">
        <f t="shared" si="13"/>
        <v>1.3034152334351603</v>
      </c>
      <c r="I172" s="4">
        <f t="shared" si="14"/>
        <v>19.707597259120334</v>
      </c>
    </row>
    <row r="173" spans="3:9" ht="12.75">
      <c r="C173" s="4">
        <f ca="1" t="shared" si="10"/>
        <v>34.01589395804914</v>
      </c>
      <c r="D173" s="4"/>
      <c r="E173" s="4">
        <f ca="1" t="shared" si="11"/>
        <v>33.66494105739649</v>
      </c>
      <c r="F173" s="4">
        <f ca="1" t="shared" si="12"/>
        <v>33.44172540951359</v>
      </c>
      <c r="G173" s="4"/>
      <c r="H173" s="4">
        <f t="shared" si="13"/>
        <v>0.2232156478829026</v>
      </c>
      <c r="I173" s="4">
        <f t="shared" si="14"/>
        <v>33.553333233455035</v>
      </c>
    </row>
    <row r="174" spans="3:9" ht="12.75">
      <c r="C174" s="4">
        <f ca="1" t="shared" si="10"/>
        <v>15.300480896504714</v>
      </c>
      <c r="D174" s="4"/>
      <c r="E174" s="4">
        <f ca="1" t="shared" si="11"/>
        <v>15.213262376070917</v>
      </c>
      <c r="F174" s="4">
        <f ca="1" t="shared" si="12"/>
        <v>14.897849161991331</v>
      </c>
      <c r="G174" s="4"/>
      <c r="H174" s="4">
        <f t="shared" si="13"/>
        <v>0.31541321407958556</v>
      </c>
      <c r="I174" s="4">
        <f t="shared" si="14"/>
        <v>15.055555769031123</v>
      </c>
    </row>
    <row r="175" spans="3:9" ht="12.75">
      <c r="C175" s="4">
        <f ca="1" t="shared" si="10"/>
        <v>16.61367338846532</v>
      </c>
      <c r="D175" s="4"/>
      <c r="E175" s="4">
        <f ca="1" t="shared" si="11"/>
        <v>17.47874114572913</v>
      </c>
      <c r="F175" s="4">
        <f ca="1" t="shared" si="12"/>
        <v>18.606059040629564</v>
      </c>
      <c r="G175" s="4"/>
      <c r="H175" s="4">
        <f t="shared" si="13"/>
        <v>-1.1273178949004325</v>
      </c>
      <c r="I175" s="4">
        <f t="shared" si="14"/>
        <v>18.042400093179346</v>
      </c>
    </row>
    <row r="176" spans="3:9" ht="12.75">
      <c r="C176" s="4">
        <f ca="1" t="shared" si="10"/>
        <v>32.40957231824593</v>
      </c>
      <c r="D176" s="4"/>
      <c r="E176" s="4">
        <f ca="1" t="shared" si="11"/>
        <v>30.67575555347593</v>
      </c>
      <c r="F176" s="4">
        <f ca="1" t="shared" si="12"/>
        <v>32.60973733957927</v>
      </c>
      <c r="G176" s="4"/>
      <c r="H176" s="4">
        <f t="shared" si="13"/>
        <v>-1.9339817861033382</v>
      </c>
      <c r="I176" s="4">
        <f t="shared" si="14"/>
        <v>31.6427464465276</v>
      </c>
    </row>
    <row r="177" spans="3:9" ht="12.75">
      <c r="C177" s="4">
        <f ca="1" t="shared" si="10"/>
        <v>15.475377430582505</v>
      </c>
      <c r="D177" s="4"/>
      <c r="E177" s="4">
        <f ca="1" t="shared" si="11"/>
        <v>13.518478498254778</v>
      </c>
      <c r="F177" s="4">
        <f ca="1" t="shared" si="12"/>
        <v>15.476575983001897</v>
      </c>
      <c r="G177" s="4"/>
      <c r="H177" s="4">
        <f t="shared" si="13"/>
        <v>-1.9580974847471193</v>
      </c>
      <c r="I177" s="4">
        <f t="shared" si="14"/>
        <v>14.497527240628337</v>
      </c>
    </row>
    <row r="178" spans="3:9" ht="12.75">
      <c r="C178" s="4">
        <f ca="1" t="shared" si="10"/>
        <v>12.1970877449094</v>
      </c>
      <c r="D178" s="4"/>
      <c r="E178" s="4">
        <f ca="1" t="shared" si="11"/>
        <v>12.739510561862609</v>
      </c>
      <c r="F178" s="4">
        <f ca="1" t="shared" si="12"/>
        <v>10.19968083674015</v>
      </c>
      <c r="G178" s="4"/>
      <c r="H178" s="4">
        <f t="shared" si="13"/>
        <v>2.539829725122459</v>
      </c>
      <c r="I178" s="4">
        <f t="shared" si="14"/>
        <v>11.46959569930138</v>
      </c>
    </row>
    <row r="179" spans="3:9" ht="12.75">
      <c r="C179" s="4">
        <f ca="1" t="shared" si="10"/>
        <v>19.34300848176181</v>
      </c>
      <c r="D179" s="4"/>
      <c r="E179" s="4">
        <f ca="1" t="shared" si="11"/>
        <v>19.00703226423011</v>
      </c>
      <c r="F179" s="4">
        <f ca="1" t="shared" si="12"/>
        <v>20.417253180381636</v>
      </c>
      <c r="G179" s="4"/>
      <c r="H179" s="4">
        <f t="shared" si="13"/>
        <v>-1.410220916151527</v>
      </c>
      <c r="I179" s="4">
        <f t="shared" si="14"/>
        <v>19.71214272230587</v>
      </c>
    </row>
    <row r="180" spans="3:9" ht="12.75">
      <c r="C180" s="4">
        <f ca="1" t="shared" si="10"/>
        <v>15.914672817732562</v>
      </c>
      <c r="D180" s="4"/>
      <c r="E180" s="4">
        <f ca="1" t="shared" si="11"/>
        <v>16.227130834761834</v>
      </c>
      <c r="F180" s="4">
        <f ca="1" t="shared" si="12"/>
        <v>14.827360710934816</v>
      </c>
      <c r="G180" s="4"/>
      <c r="H180" s="4">
        <f t="shared" si="13"/>
        <v>1.3997701238270182</v>
      </c>
      <c r="I180" s="4">
        <f t="shared" si="14"/>
        <v>15.527245772848325</v>
      </c>
    </row>
    <row r="181" spans="3:9" ht="12.75">
      <c r="C181" s="4">
        <f ca="1" t="shared" si="10"/>
        <v>13.42468219795466</v>
      </c>
      <c r="D181" s="4"/>
      <c r="E181" s="4">
        <f ca="1" t="shared" si="11"/>
        <v>14.213668373834713</v>
      </c>
      <c r="F181" s="4">
        <f ca="1" t="shared" si="12"/>
        <v>10.942654926167673</v>
      </c>
      <c r="G181" s="4"/>
      <c r="H181" s="4">
        <f t="shared" si="13"/>
        <v>3.2710134476670394</v>
      </c>
      <c r="I181" s="4">
        <f t="shared" si="14"/>
        <v>12.578161650001192</v>
      </c>
    </row>
    <row r="182" spans="3:9" ht="12.75">
      <c r="C182" s="4">
        <f ca="1" t="shared" si="10"/>
        <v>8.121982664707952</v>
      </c>
      <c r="D182" s="4"/>
      <c r="E182" s="4">
        <f ca="1" t="shared" si="11"/>
        <v>7.430202797147595</v>
      </c>
      <c r="F182" s="4">
        <f ca="1" t="shared" si="12"/>
        <v>9.924325173653125</v>
      </c>
      <c r="G182" s="4"/>
      <c r="H182" s="4">
        <f t="shared" si="13"/>
        <v>-2.4941223765055307</v>
      </c>
      <c r="I182" s="4">
        <f t="shared" si="14"/>
        <v>8.67726398540036</v>
      </c>
    </row>
    <row r="183" spans="3:9" ht="12.75">
      <c r="C183" s="4">
        <f ca="1" t="shared" si="10"/>
        <v>21.478859974754805</v>
      </c>
      <c r="D183" s="4"/>
      <c r="E183" s="4">
        <f ca="1" t="shared" si="11"/>
        <v>22.616265095937393</v>
      </c>
      <c r="F183" s="4">
        <f ca="1" t="shared" si="12"/>
        <v>19.944709011602008</v>
      </c>
      <c r="G183" s="4"/>
      <c r="H183" s="4">
        <f t="shared" si="13"/>
        <v>2.6715560843353856</v>
      </c>
      <c r="I183" s="4">
        <f t="shared" si="14"/>
        <v>21.2804870537697</v>
      </c>
    </row>
    <row r="184" spans="3:9" ht="12.75">
      <c r="C184" s="4">
        <f ca="1" t="shared" si="10"/>
        <v>23.24834670899978</v>
      </c>
      <c r="D184" s="4"/>
      <c r="E184" s="4">
        <f ca="1" t="shared" si="11"/>
        <v>24.31263143624757</v>
      </c>
      <c r="F184" s="4">
        <f ca="1" t="shared" si="12"/>
        <v>26.015317166326795</v>
      </c>
      <c r="G184" s="4"/>
      <c r="H184" s="4">
        <f t="shared" si="13"/>
        <v>-1.7026857300792244</v>
      </c>
      <c r="I184" s="4">
        <f t="shared" si="14"/>
        <v>25.163974301287183</v>
      </c>
    </row>
    <row r="185" spans="3:9" ht="12.75">
      <c r="C185" s="4">
        <f ca="1" t="shared" si="10"/>
        <v>20.41799418816547</v>
      </c>
      <c r="D185" s="4"/>
      <c r="E185" s="4">
        <f ca="1" t="shared" si="11"/>
        <v>21.55446944661855</v>
      </c>
      <c r="F185" s="4">
        <f ca="1" t="shared" si="12"/>
        <v>19.44087911128346</v>
      </c>
      <c r="G185" s="4"/>
      <c r="H185" s="4">
        <f t="shared" si="13"/>
        <v>2.1135903353350898</v>
      </c>
      <c r="I185" s="4">
        <f t="shared" si="14"/>
        <v>20.497674278951006</v>
      </c>
    </row>
    <row r="186" spans="3:9" ht="12.75">
      <c r="C186" s="4">
        <f ca="1" t="shared" si="10"/>
        <v>10.931457655702168</v>
      </c>
      <c r="D186" s="4"/>
      <c r="E186" s="4">
        <f ca="1" t="shared" si="11"/>
        <v>11.14283885793421</v>
      </c>
      <c r="F186" s="4">
        <f ca="1" t="shared" si="12"/>
        <v>12.467071925890671</v>
      </c>
      <c r="G186" s="4"/>
      <c r="H186" s="4">
        <f t="shared" si="13"/>
        <v>-1.3242330679564613</v>
      </c>
      <c r="I186" s="4">
        <f t="shared" si="14"/>
        <v>11.80495539191244</v>
      </c>
    </row>
    <row r="187" spans="3:9" ht="12.75">
      <c r="C187" s="4">
        <f ca="1" t="shared" si="10"/>
        <v>24.50120399364321</v>
      </c>
      <c r="D187" s="4"/>
      <c r="E187" s="4">
        <f ca="1" t="shared" si="11"/>
        <v>23.609806175852427</v>
      </c>
      <c r="F187" s="4">
        <f ca="1" t="shared" si="12"/>
        <v>24.157833452379567</v>
      </c>
      <c r="G187" s="4"/>
      <c r="H187" s="4">
        <f t="shared" si="13"/>
        <v>-0.5480272765271401</v>
      </c>
      <c r="I187" s="4">
        <f t="shared" si="14"/>
        <v>23.883819814115995</v>
      </c>
    </row>
    <row r="188" spans="3:9" ht="12.75">
      <c r="C188" s="4">
        <f ca="1" t="shared" si="10"/>
        <v>17.88777074413002</v>
      </c>
      <c r="D188" s="4"/>
      <c r="E188" s="4">
        <f ca="1" t="shared" si="11"/>
        <v>17.89563402837351</v>
      </c>
      <c r="F188" s="4">
        <f ca="1" t="shared" si="12"/>
        <v>17.986225489270186</v>
      </c>
      <c r="G188" s="4"/>
      <c r="H188" s="4">
        <f t="shared" si="13"/>
        <v>-0.09059146089667536</v>
      </c>
      <c r="I188" s="4">
        <f t="shared" si="14"/>
        <v>17.94092975882185</v>
      </c>
    </row>
    <row r="189" spans="3:9" ht="12.75">
      <c r="C189" s="4">
        <f ca="1" t="shared" si="10"/>
        <v>20.094740653701773</v>
      </c>
      <c r="D189" s="4"/>
      <c r="E189" s="4">
        <f ca="1" t="shared" si="11"/>
        <v>21.70444963498644</v>
      </c>
      <c r="F189" s="4">
        <f ca="1" t="shared" si="12"/>
        <v>20.205874756050985</v>
      </c>
      <c r="G189" s="4"/>
      <c r="H189" s="4">
        <f t="shared" si="13"/>
        <v>1.4985748789354538</v>
      </c>
      <c r="I189" s="4">
        <f t="shared" si="14"/>
        <v>20.95516219551871</v>
      </c>
    </row>
    <row r="190" spans="3:9" ht="12.75">
      <c r="C190" s="4">
        <f ca="1" t="shared" si="10"/>
        <v>17.55472083721817</v>
      </c>
      <c r="D190" s="4"/>
      <c r="E190" s="4">
        <f ca="1" t="shared" si="11"/>
        <v>17.037150594142002</v>
      </c>
      <c r="F190" s="4">
        <f ca="1" t="shared" si="12"/>
        <v>19.86575460065577</v>
      </c>
      <c r="G190" s="4"/>
      <c r="H190" s="4">
        <f t="shared" si="13"/>
        <v>-2.8286040065137676</v>
      </c>
      <c r="I190" s="4">
        <f t="shared" si="14"/>
        <v>18.451452597398884</v>
      </c>
    </row>
    <row r="191" spans="3:9" ht="12.75">
      <c r="C191" s="4">
        <f ca="1" t="shared" si="10"/>
        <v>5.47075656162319</v>
      </c>
      <c r="D191" s="4"/>
      <c r="E191" s="4">
        <f ca="1" t="shared" si="11"/>
        <v>4.618768404507028</v>
      </c>
      <c r="F191" s="4">
        <f ca="1" t="shared" si="12"/>
        <v>1.7497730971180872</v>
      </c>
      <c r="G191" s="4"/>
      <c r="H191" s="4">
        <f t="shared" si="13"/>
        <v>2.868995307388941</v>
      </c>
      <c r="I191" s="4">
        <f t="shared" si="14"/>
        <v>3.1842707508125576</v>
      </c>
    </row>
    <row r="192" spans="3:9" ht="12.75">
      <c r="C192" s="4">
        <f ca="1" t="shared" si="10"/>
        <v>22.180445603407</v>
      </c>
      <c r="D192" s="4"/>
      <c r="E192" s="4">
        <f ca="1" t="shared" si="11"/>
        <v>22.61704718703427</v>
      </c>
      <c r="F192" s="4">
        <f ca="1" t="shared" si="12"/>
        <v>22.15192669669032</v>
      </c>
      <c r="G192" s="4"/>
      <c r="H192" s="4">
        <f t="shared" si="13"/>
        <v>0.4651204903439492</v>
      </c>
      <c r="I192" s="4">
        <f t="shared" si="14"/>
        <v>22.384486941862296</v>
      </c>
    </row>
    <row r="193" spans="3:9" ht="12.75">
      <c r="C193" s="4">
        <f ca="1" t="shared" si="10"/>
        <v>25.059517473999904</v>
      </c>
      <c r="D193" s="4"/>
      <c r="E193" s="4">
        <f ca="1" t="shared" si="11"/>
        <v>24.132734491530034</v>
      </c>
      <c r="F193" s="4">
        <f ca="1" t="shared" si="12"/>
        <v>26.229357422012445</v>
      </c>
      <c r="G193" s="4"/>
      <c r="H193" s="4">
        <f t="shared" si="13"/>
        <v>-2.096622930482411</v>
      </c>
      <c r="I193" s="4">
        <f t="shared" si="14"/>
        <v>25.18104595677124</v>
      </c>
    </row>
    <row r="194" spans="3:9" ht="12.75">
      <c r="C194" s="4">
        <f ca="1" t="shared" si="10"/>
        <v>15.7738162512575</v>
      </c>
      <c r="D194" s="4"/>
      <c r="E194" s="4">
        <f ca="1" t="shared" si="11"/>
        <v>15.736353811003097</v>
      </c>
      <c r="F194" s="4">
        <f ca="1" t="shared" si="12"/>
        <v>19.44432687072631</v>
      </c>
      <c r="G194" s="4"/>
      <c r="H194" s="4">
        <f t="shared" si="13"/>
        <v>-3.707973059723214</v>
      </c>
      <c r="I194" s="4">
        <f t="shared" si="14"/>
        <v>17.590340340864703</v>
      </c>
    </row>
    <row r="195" spans="3:9" ht="12.75">
      <c r="C195" s="4">
        <f ca="1" t="shared" si="10"/>
        <v>24.60430015050637</v>
      </c>
      <c r="D195" s="4"/>
      <c r="E195" s="4">
        <f ca="1" t="shared" si="11"/>
        <v>24.746624690014333</v>
      </c>
      <c r="F195" s="4">
        <f ca="1" t="shared" si="12"/>
        <v>24.423465536581645</v>
      </c>
      <c r="G195" s="4"/>
      <c r="H195" s="4">
        <f t="shared" si="13"/>
        <v>0.3231591534326874</v>
      </c>
      <c r="I195" s="4">
        <f t="shared" si="14"/>
        <v>24.585045113297987</v>
      </c>
    </row>
    <row r="196" spans="3:9" ht="12.75">
      <c r="C196" s="4">
        <f ca="1" t="shared" si="10"/>
        <v>27.63813100754192</v>
      </c>
      <c r="D196" s="4"/>
      <c r="E196" s="4">
        <f ca="1" t="shared" si="11"/>
        <v>27.67687610170663</v>
      </c>
      <c r="F196" s="4">
        <f ca="1" t="shared" si="12"/>
        <v>27.526297676312623</v>
      </c>
      <c r="G196" s="4"/>
      <c r="H196" s="4">
        <f t="shared" si="13"/>
        <v>0.15057842539400568</v>
      </c>
      <c r="I196" s="4">
        <f t="shared" si="14"/>
        <v>27.601586889009624</v>
      </c>
    </row>
    <row r="197" spans="3:9" ht="12.75">
      <c r="C197" s="4">
        <f ca="1" t="shared" si="10"/>
        <v>23.25667535761834</v>
      </c>
      <c r="D197" s="4"/>
      <c r="E197" s="4">
        <f ca="1" t="shared" si="11"/>
        <v>22.16834823611451</v>
      </c>
      <c r="F197" s="4">
        <f ca="1" t="shared" si="12"/>
        <v>24.439985780402424</v>
      </c>
      <c r="G197" s="4"/>
      <c r="H197" s="4">
        <f t="shared" si="13"/>
        <v>-2.2716375442879126</v>
      </c>
      <c r="I197" s="4">
        <f t="shared" si="14"/>
        <v>23.304167008258467</v>
      </c>
    </row>
    <row r="198" spans="3:9" ht="12.75">
      <c r="C198" s="4">
        <f ca="1" t="shared" si="10"/>
        <v>18.66374096066034</v>
      </c>
      <c r="D198" s="4"/>
      <c r="E198" s="4">
        <f ca="1" t="shared" si="11"/>
        <v>20.29145941839124</v>
      </c>
      <c r="F198" s="4">
        <f ca="1" t="shared" si="12"/>
        <v>18.961951352455653</v>
      </c>
      <c r="G198" s="4"/>
      <c r="H198" s="4">
        <f t="shared" si="13"/>
        <v>1.3295080659355882</v>
      </c>
      <c r="I198" s="4">
        <f t="shared" si="14"/>
        <v>19.62670538542345</v>
      </c>
    </row>
    <row r="199" spans="3:9" ht="12.75">
      <c r="C199" s="4">
        <f ca="1" t="shared" si="10"/>
        <v>23.372661800049734</v>
      </c>
      <c r="D199" s="4"/>
      <c r="E199" s="4">
        <f ca="1" t="shared" si="11"/>
        <v>22.062118668840117</v>
      </c>
      <c r="F199" s="4">
        <f ca="1" t="shared" si="12"/>
        <v>22.126924734443286</v>
      </c>
      <c r="G199" s="4"/>
      <c r="H199" s="4">
        <f t="shared" si="13"/>
        <v>-0.06480606560316815</v>
      </c>
      <c r="I199" s="4">
        <f t="shared" si="14"/>
        <v>22.094521701641703</v>
      </c>
    </row>
    <row r="200" spans="3:9" ht="12.75">
      <c r="C200" s="4">
        <f ca="1" t="shared" si="10"/>
        <v>17.78146875031259</v>
      </c>
      <c r="D200" s="4"/>
      <c r="E200" s="4">
        <f ca="1" t="shared" si="11"/>
        <v>18.199740470512108</v>
      </c>
      <c r="F200" s="4">
        <f ca="1" t="shared" si="12"/>
        <v>21.035523968535497</v>
      </c>
      <c r="G200" s="4"/>
      <c r="H200" s="4">
        <f t="shared" si="13"/>
        <v>-2.835783498023389</v>
      </c>
      <c r="I200" s="4">
        <f t="shared" si="14"/>
        <v>19.617632219523802</v>
      </c>
    </row>
    <row r="201" spans="3:9" ht="12.75">
      <c r="C201" s="4">
        <f ca="1" t="shared" si="10"/>
        <v>24.955944290494187</v>
      </c>
      <c r="D201" s="4"/>
      <c r="E201" s="4">
        <f ca="1" t="shared" si="11"/>
        <v>23.030068574825282</v>
      </c>
      <c r="F201" s="4">
        <f ca="1" t="shared" si="12"/>
        <v>28.616433411350854</v>
      </c>
      <c r="G201" s="4"/>
      <c r="H201" s="4">
        <f t="shared" si="13"/>
        <v>-5.586364836525572</v>
      </c>
      <c r="I201" s="4">
        <f t="shared" si="14"/>
        <v>25.823250993088067</v>
      </c>
    </row>
    <row r="202" spans="3:9" ht="12.75">
      <c r="C202" s="4">
        <f ca="1" t="shared" si="10"/>
        <v>15.040320407711183</v>
      </c>
      <c r="D202" s="4"/>
      <c r="E202" s="4">
        <f ca="1" t="shared" si="11"/>
        <v>15.307430842151113</v>
      </c>
      <c r="F202" s="4">
        <f ca="1" t="shared" si="12"/>
        <v>18.14929081027688</v>
      </c>
      <c r="G202" s="4"/>
      <c r="H202" s="4">
        <f t="shared" si="13"/>
        <v>-2.8418599681257675</v>
      </c>
      <c r="I202" s="4">
        <f t="shared" si="14"/>
        <v>16.728360826213997</v>
      </c>
    </row>
    <row r="203" spans="3:9" ht="12.75">
      <c r="C203" s="4">
        <f ca="1" t="shared" si="10"/>
        <v>21.445464476837227</v>
      </c>
      <c r="D203" s="4"/>
      <c r="E203" s="4">
        <f ca="1" t="shared" si="11"/>
        <v>22.28324856756045</v>
      </c>
      <c r="F203" s="4">
        <f ca="1" t="shared" si="12"/>
        <v>21.166780923274803</v>
      </c>
      <c r="G203" s="4"/>
      <c r="H203" s="4">
        <f t="shared" si="13"/>
        <v>1.1164676442856454</v>
      </c>
      <c r="I203" s="4">
        <f t="shared" si="14"/>
        <v>21.725014745417624</v>
      </c>
    </row>
    <row r="204" spans="3:9" ht="12.75">
      <c r="C204" s="4">
        <f ca="1" t="shared" si="10"/>
        <v>20.374152633590718</v>
      </c>
      <c r="D204" s="4"/>
      <c r="E204" s="4">
        <f ca="1" t="shared" si="11"/>
        <v>20.694176250076914</v>
      </c>
      <c r="F204" s="4">
        <f ca="1" t="shared" si="12"/>
        <v>20.322065799438896</v>
      </c>
      <c r="G204" s="4"/>
      <c r="H204" s="4">
        <f t="shared" si="13"/>
        <v>0.3721104506380186</v>
      </c>
      <c r="I204" s="4">
        <f t="shared" si="14"/>
        <v>20.508121024757905</v>
      </c>
    </row>
    <row r="205" spans="3:9" ht="12.75">
      <c r="C205" s="4">
        <f ca="1" t="shared" si="10"/>
        <v>22.394011349742684</v>
      </c>
      <c r="D205" s="4"/>
      <c r="E205" s="4">
        <f ca="1" t="shared" si="11"/>
        <v>22.103892625661942</v>
      </c>
      <c r="F205" s="4">
        <f ca="1" t="shared" si="12"/>
        <v>23.86897705192813</v>
      </c>
      <c r="G205" s="4"/>
      <c r="H205" s="4">
        <f t="shared" si="13"/>
        <v>-1.7650844262661884</v>
      </c>
      <c r="I205" s="4">
        <f t="shared" si="14"/>
        <v>22.986434838795034</v>
      </c>
    </row>
    <row r="206" spans="3:9" ht="12.75">
      <c r="C206" s="4">
        <f ca="1" t="shared" si="10"/>
        <v>17.55448215058691</v>
      </c>
      <c r="D206" s="4"/>
      <c r="E206" s="4">
        <f ca="1" t="shared" si="11"/>
        <v>16.45796732736978</v>
      </c>
      <c r="F206" s="4">
        <f ca="1" t="shared" si="12"/>
        <v>14.428433236952234</v>
      </c>
      <c r="G206" s="4"/>
      <c r="H206" s="4">
        <f t="shared" si="13"/>
        <v>2.0295340904175454</v>
      </c>
      <c r="I206" s="4">
        <f t="shared" si="14"/>
        <v>15.443200282161007</v>
      </c>
    </row>
    <row r="207" spans="3:9" ht="12.75">
      <c r="C207" s="4">
        <f ca="1" t="shared" si="10"/>
        <v>25.885817062211437</v>
      </c>
      <c r="D207" s="4"/>
      <c r="E207" s="4">
        <f ca="1" t="shared" si="11"/>
        <v>27.65384074627699</v>
      </c>
      <c r="F207" s="4">
        <f ca="1" t="shared" si="12"/>
        <v>27.74467114306237</v>
      </c>
      <c r="G207" s="4"/>
      <c r="H207" s="4">
        <f t="shared" si="13"/>
        <v>-0.0908303967853783</v>
      </c>
      <c r="I207" s="4">
        <f t="shared" si="14"/>
        <v>27.69925594466968</v>
      </c>
    </row>
    <row r="208" spans="3:9" ht="12.75">
      <c r="C208" s="4">
        <f ca="1" t="shared" si="10"/>
        <v>19.197160033921936</v>
      </c>
      <c r="D208" s="4"/>
      <c r="E208" s="4">
        <f ca="1" t="shared" si="11"/>
        <v>18.663371004861848</v>
      </c>
      <c r="F208" s="4">
        <f ca="1" t="shared" si="12"/>
        <v>19.35517312213291</v>
      </c>
      <c r="G208" s="4"/>
      <c r="H208" s="4">
        <f t="shared" si="13"/>
        <v>-0.6918021172710631</v>
      </c>
      <c r="I208" s="4">
        <f t="shared" si="14"/>
        <v>19.009272063497377</v>
      </c>
    </row>
    <row r="209" spans="3:9" ht="12.75">
      <c r="C209" s="4">
        <f ca="1" t="shared" si="10"/>
        <v>27.726328046839917</v>
      </c>
      <c r="D209" s="4"/>
      <c r="E209" s="4">
        <f ca="1" t="shared" si="11"/>
        <v>28.386027013089375</v>
      </c>
      <c r="F209" s="4">
        <f ca="1" t="shared" si="12"/>
        <v>28.091115449455046</v>
      </c>
      <c r="G209" s="4"/>
      <c r="H209" s="4">
        <f t="shared" si="13"/>
        <v>0.29491156363432935</v>
      </c>
      <c r="I209" s="4">
        <f t="shared" si="14"/>
        <v>28.23857123127221</v>
      </c>
    </row>
    <row r="210" spans="3:9" ht="12.75">
      <c r="C210" s="4">
        <f ca="1" t="shared" si="10"/>
        <v>18.595618850059793</v>
      </c>
      <c r="D210" s="4"/>
      <c r="E210" s="4">
        <f ca="1" t="shared" si="11"/>
        <v>18.684774694804283</v>
      </c>
      <c r="F210" s="4">
        <f ca="1" t="shared" si="12"/>
        <v>18.914913211046876</v>
      </c>
      <c r="G210" s="4"/>
      <c r="H210" s="4">
        <f t="shared" si="13"/>
        <v>-0.23013851624259374</v>
      </c>
      <c r="I210" s="4">
        <f t="shared" si="14"/>
        <v>18.799843952925578</v>
      </c>
    </row>
    <row r="211" spans="3:9" ht="12.75">
      <c r="C211" s="4">
        <f ca="1" t="shared" si="10"/>
        <v>20.806978588633985</v>
      </c>
      <c r="D211" s="4"/>
      <c r="E211" s="4">
        <f ca="1" t="shared" si="11"/>
        <v>20.35928448773376</v>
      </c>
      <c r="F211" s="4">
        <f ca="1" t="shared" si="12"/>
        <v>20.88205208745869</v>
      </c>
      <c r="G211" s="4"/>
      <c r="H211" s="4">
        <f t="shared" si="13"/>
        <v>-0.5227675997249293</v>
      </c>
      <c r="I211" s="4">
        <f t="shared" si="14"/>
        <v>20.620668287596224</v>
      </c>
    </row>
    <row r="212" spans="3:9" ht="12.75">
      <c r="C212" s="4">
        <f ca="1" t="shared" si="10"/>
        <v>23.322704935866543</v>
      </c>
      <c r="D212" s="4"/>
      <c r="E212" s="4">
        <f ca="1" t="shared" si="11"/>
        <v>24.197610893265047</v>
      </c>
      <c r="F212" s="4">
        <f ca="1" t="shared" si="12"/>
        <v>21.921686831031504</v>
      </c>
      <c r="G212" s="4"/>
      <c r="H212" s="4">
        <f t="shared" si="13"/>
        <v>2.2759240622335426</v>
      </c>
      <c r="I212" s="4">
        <f t="shared" si="14"/>
        <v>23.059648862148276</v>
      </c>
    </row>
    <row r="213" spans="3:9" ht="12.75">
      <c r="C213" s="4">
        <f ca="1" t="shared" si="10"/>
        <v>29.784946426425975</v>
      </c>
      <c r="D213" s="4"/>
      <c r="E213" s="4">
        <f ca="1" t="shared" si="11"/>
        <v>31.73784363466509</v>
      </c>
      <c r="F213" s="4">
        <f ca="1" t="shared" si="12"/>
        <v>30.304975406394153</v>
      </c>
      <c r="G213" s="4"/>
      <c r="H213" s="4">
        <f t="shared" si="13"/>
        <v>1.4328682282709373</v>
      </c>
      <c r="I213" s="4">
        <f t="shared" si="14"/>
        <v>31.021409520529623</v>
      </c>
    </row>
    <row r="214" spans="3:9" ht="12.75">
      <c r="C214" s="4">
        <f ca="1" t="shared" si="10"/>
        <v>13.20593985010153</v>
      </c>
      <c r="D214" s="4"/>
      <c r="E214" s="4">
        <f ca="1" t="shared" si="11"/>
        <v>13.59465645154044</v>
      </c>
      <c r="F214" s="4">
        <f ca="1" t="shared" si="12"/>
        <v>11.57092118435408</v>
      </c>
      <c r="G214" s="4"/>
      <c r="H214" s="4">
        <f t="shared" si="13"/>
        <v>2.0237352671863587</v>
      </c>
      <c r="I214" s="4">
        <f t="shared" si="14"/>
        <v>12.582788817947261</v>
      </c>
    </row>
    <row r="215" spans="3:9" ht="12.75">
      <c r="C215" s="4">
        <f ca="1" t="shared" si="10"/>
        <v>18.436763672219744</v>
      </c>
      <c r="D215" s="4"/>
      <c r="E215" s="4">
        <f ca="1" t="shared" si="11"/>
        <v>18.24300852843004</v>
      </c>
      <c r="F215" s="4">
        <f ca="1" t="shared" si="12"/>
        <v>17.385979171206102</v>
      </c>
      <c r="G215" s="4"/>
      <c r="H215" s="4">
        <f t="shared" si="13"/>
        <v>0.8570293572239365</v>
      </c>
      <c r="I215" s="4">
        <f t="shared" si="14"/>
        <v>17.81449384981807</v>
      </c>
    </row>
    <row r="216" spans="3:9" ht="12.75">
      <c r="C216" s="4">
        <f ca="1" t="shared" si="10"/>
        <v>14.26134548355119</v>
      </c>
      <c r="D216" s="4"/>
      <c r="E216" s="4">
        <f ca="1" t="shared" si="11"/>
        <v>13.174538478228158</v>
      </c>
      <c r="F216" s="4">
        <f ca="1" t="shared" si="12"/>
        <v>10.146118143727536</v>
      </c>
      <c r="G216" s="4"/>
      <c r="H216" s="4">
        <f t="shared" si="13"/>
        <v>3.0284203345006215</v>
      </c>
      <c r="I216" s="4">
        <f t="shared" si="14"/>
        <v>11.660328310977846</v>
      </c>
    </row>
    <row r="217" spans="3:9" ht="12.75">
      <c r="C217" s="4">
        <f ca="1" t="shared" si="10"/>
        <v>24.211633980846944</v>
      </c>
      <c r="D217" s="4"/>
      <c r="E217" s="4">
        <f ca="1" t="shared" si="11"/>
        <v>25.868478501202674</v>
      </c>
      <c r="F217" s="4">
        <f ca="1" t="shared" si="12"/>
        <v>22.43922713337043</v>
      </c>
      <c r="G217" s="4"/>
      <c r="H217" s="4">
        <f t="shared" si="13"/>
        <v>3.4292513678322436</v>
      </c>
      <c r="I217" s="4">
        <f t="shared" si="14"/>
        <v>24.153852817286552</v>
      </c>
    </row>
    <row r="218" spans="3:9" ht="12.75">
      <c r="C218" s="4">
        <f ca="1" t="shared" si="10"/>
        <v>14.656074150809799</v>
      </c>
      <c r="D218" s="4"/>
      <c r="E218" s="4">
        <f ca="1" t="shared" si="11"/>
        <v>14.710360597227302</v>
      </c>
      <c r="F218" s="4">
        <f ca="1" t="shared" si="12"/>
        <v>13.621834770983597</v>
      </c>
      <c r="G218" s="4"/>
      <c r="H218" s="4">
        <f t="shared" si="13"/>
        <v>1.0885258262437052</v>
      </c>
      <c r="I218" s="4">
        <f t="shared" si="14"/>
        <v>14.166097684105448</v>
      </c>
    </row>
    <row r="219" spans="3:9" ht="12.75">
      <c r="C219" s="4">
        <f aca="true" ca="1" t="shared" si="15" ref="C219:C282">C$14+C$16*NORMINV(RAND(),0,1)</f>
        <v>18.993426819313306</v>
      </c>
      <c r="D219" s="4"/>
      <c r="E219" s="4">
        <f aca="true" ca="1" t="shared" si="16" ref="E219:E282">E$14*C219+E$16+E$18*NORMINV(RAND(),0,1)</f>
        <v>18.330989772261304</v>
      </c>
      <c r="F219" s="4">
        <f aca="true" ca="1" t="shared" si="17" ref="F219:F282">F$14*C219+F$16+F$18*NORMINV(RAND(),0,1)</f>
        <v>17.503340796766885</v>
      </c>
      <c r="G219" s="4"/>
      <c r="H219" s="4">
        <f aca="true" t="shared" si="18" ref="H219:H282">E219-F219</f>
        <v>0.8276489754944194</v>
      </c>
      <c r="I219" s="4">
        <f aca="true" t="shared" si="19" ref="I219:I282">(E219+F219)/2</f>
        <v>17.917165284514095</v>
      </c>
    </row>
    <row r="220" spans="3:9" ht="12.75">
      <c r="C220" s="4">
        <f ca="1" t="shared" si="15"/>
        <v>21.33429269022374</v>
      </c>
      <c r="D220" s="4"/>
      <c r="E220" s="4">
        <f ca="1" t="shared" si="16"/>
        <v>23.57843691497889</v>
      </c>
      <c r="F220" s="4">
        <f ca="1" t="shared" si="17"/>
        <v>20.386443135371003</v>
      </c>
      <c r="G220" s="4"/>
      <c r="H220" s="4">
        <f t="shared" si="18"/>
        <v>3.1919937796078877</v>
      </c>
      <c r="I220" s="4">
        <f t="shared" si="19"/>
        <v>21.982440025174945</v>
      </c>
    </row>
    <row r="221" spans="3:9" ht="12.75">
      <c r="C221" s="4">
        <f ca="1" t="shared" si="15"/>
        <v>13.509072476658254</v>
      </c>
      <c r="D221" s="4"/>
      <c r="E221" s="4">
        <f ca="1" t="shared" si="16"/>
        <v>15.124980470566022</v>
      </c>
      <c r="F221" s="4">
        <f ca="1" t="shared" si="17"/>
        <v>11.326581615087106</v>
      </c>
      <c r="G221" s="4"/>
      <c r="H221" s="4">
        <f t="shared" si="18"/>
        <v>3.7983988554789168</v>
      </c>
      <c r="I221" s="4">
        <f t="shared" si="19"/>
        <v>13.225781042826565</v>
      </c>
    </row>
    <row r="222" spans="3:9" ht="12.75">
      <c r="C222" s="4">
        <f ca="1" t="shared" si="15"/>
        <v>18.848796775780137</v>
      </c>
      <c r="D222" s="4"/>
      <c r="E222" s="4">
        <f ca="1" t="shared" si="16"/>
        <v>18.932019638996604</v>
      </c>
      <c r="F222" s="4">
        <f ca="1" t="shared" si="17"/>
        <v>18.363637660469653</v>
      </c>
      <c r="G222" s="4"/>
      <c r="H222" s="4">
        <f t="shared" si="18"/>
        <v>0.5683819785269506</v>
      </c>
      <c r="I222" s="4">
        <f t="shared" si="19"/>
        <v>18.64782864973313</v>
      </c>
    </row>
    <row r="223" spans="3:9" ht="12.75">
      <c r="C223" s="4">
        <f ca="1" t="shared" si="15"/>
        <v>20.272892091112485</v>
      </c>
      <c r="D223" s="4"/>
      <c r="E223" s="4">
        <f ca="1" t="shared" si="16"/>
        <v>20.134063231571123</v>
      </c>
      <c r="F223" s="4">
        <f ca="1" t="shared" si="17"/>
        <v>20.373665212005026</v>
      </c>
      <c r="G223" s="4"/>
      <c r="H223" s="4">
        <f t="shared" si="18"/>
        <v>-0.23960198043390335</v>
      </c>
      <c r="I223" s="4">
        <f t="shared" si="19"/>
        <v>20.253864221788074</v>
      </c>
    </row>
    <row r="224" spans="3:9" ht="12.75">
      <c r="C224" s="4">
        <f ca="1" t="shared" si="15"/>
        <v>11.450670453886785</v>
      </c>
      <c r="D224" s="4"/>
      <c r="E224" s="4">
        <f ca="1" t="shared" si="16"/>
        <v>12.495032593351478</v>
      </c>
      <c r="F224" s="4">
        <f ca="1" t="shared" si="17"/>
        <v>9.309602528639445</v>
      </c>
      <c r="G224" s="4"/>
      <c r="H224" s="4">
        <f t="shared" si="18"/>
        <v>3.1854300647120333</v>
      </c>
      <c r="I224" s="4">
        <f t="shared" si="19"/>
        <v>10.902317560995462</v>
      </c>
    </row>
    <row r="225" spans="3:9" ht="12.75">
      <c r="C225" s="4">
        <f ca="1" t="shared" si="15"/>
        <v>21.992425096603306</v>
      </c>
      <c r="D225" s="4"/>
      <c r="E225" s="4">
        <f ca="1" t="shared" si="16"/>
        <v>22.315791626599893</v>
      </c>
      <c r="F225" s="4">
        <f ca="1" t="shared" si="17"/>
        <v>24.895714942126666</v>
      </c>
      <c r="G225" s="4"/>
      <c r="H225" s="4">
        <f t="shared" si="18"/>
        <v>-2.5799233155267736</v>
      </c>
      <c r="I225" s="4">
        <f t="shared" si="19"/>
        <v>23.60575328436328</v>
      </c>
    </row>
    <row r="226" spans="3:9" ht="12.75">
      <c r="C226" s="4">
        <f ca="1" t="shared" si="15"/>
        <v>17.798461463670783</v>
      </c>
      <c r="D226" s="4"/>
      <c r="E226" s="4">
        <f ca="1" t="shared" si="16"/>
        <v>18.437043674097602</v>
      </c>
      <c r="F226" s="4">
        <f ca="1" t="shared" si="17"/>
        <v>18.075857247190054</v>
      </c>
      <c r="G226" s="4"/>
      <c r="H226" s="4">
        <f t="shared" si="18"/>
        <v>0.36118642690754754</v>
      </c>
      <c r="I226" s="4">
        <f t="shared" si="19"/>
        <v>18.256450460643826</v>
      </c>
    </row>
    <row r="227" spans="3:9" ht="13.5" customHeight="1">
      <c r="C227" s="4">
        <f ca="1" t="shared" si="15"/>
        <v>18.65994396320017</v>
      </c>
      <c r="D227" s="4"/>
      <c r="E227" s="4">
        <f ca="1" t="shared" si="16"/>
        <v>17.238161779261834</v>
      </c>
      <c r="F227" s="4">
        <f ca="1" t="shared" si="17"/>
        <v>20.195896818640307</v>
      </c>
      <c r="G227" s="4"/>
      <c r="H227" s="4">
        <f t="shared" si="18"/>
        <v>-2.9577350393784734</v>
      </c>
      <c r="I227" s="4">
        <f t="shared" si="19"/>
        <v>18.71702929895107</v>
      </c>
    </row>
    <row r="228" spans="3:9" ht="12.75">
      <c r="C228" s="4">
        <f ca="1" t="shared" si="15"/>
        <v>17.519742272138558</v>
      </c>
      <c r="D228" s="4"/>
      <c r="E228" s="4">
        <f ca="1" t="shared" si="16"/>
        <v>15.546155579715458</v>
      </c>
      <c r="F228" s="4">
        <f ca="1" t="shared" si="17"/>
        <v>13.414518492858683</v>
      </c>
      <c r="G228" s="4"/>
      <c r="H228" s="4">
        <f t="shared" si="18"/>
        <v>2.1316370868567756</v>
      </c>
      <c r="I228" s="4">
        <f t="shared" si="19"/>
        <v>14.480337036287072</v>
      </c>
    </row>
    <row r="229" spans="3:9" ht="12.75">
      <c r="C229" s="4">
        <f ca="1" t="shared" si="15"/>
        <v>15.267878072047296</v>
      </c>
      <c r="D229" s="4"/>
      <c r="E229" s="4">
        <f ca="1" t="shared" si="16"/>
        <v>13.927784590268667</v>
      </c>
      <c r="F229" s="4">
        <f ca="1" t="shared" si="17"/>
        <v>13.258034712709907</v>
      </c>
      <c r="G229" s="4"/>
      <c r="H229" s="4">
        <f t="shared" si="18"/>
        <v>0.6697498775587594</v>
      </c>
      <c r="I229" s="4">
        <f t="shared" si="19"/>
        <v>13.592909651489286</v>
      </c>
    </row>
    <row r="230" spans="3:9" ht="12.75">
      <c r="C230" s="4">
        <f ca="1" t="shared" si="15"/>
        <v>22.58727846688664</v>
      </c>
      <c r="D230" s="4"/>
      <c r="E230" s="4">
        <f ca="1" t="shared" si="16"/>
        <v>21.56799931677487</v>
      </c>
      <c r="F230" s="4">
        <f ca="1" t="shared" si="17"/>
        <v>27.356248584709732</v>
      </c>
      <c r="G230" s="4"/>
      <c r="H230" s="4">
        <f t="shared" si="18"/>
        <v>-5.788249267934862</v>
      </c>
      <c r="I230" s="4">
        <f t="shared" si="19"/>
        <v>24.462123950742303</v>
      </c>
    </row>
    <row r="231" spans="3:9" ht="12.75">
      <c r="C231" s="4">
        <f ca="1" t="shared" si="15"/>
        <v>16.25518815901093</v>
      </c>
      <c r="D231" s="4"/>
      <c r="E231" s="4">
        <f ca="1" t="shared" si="16"/>
        <v>18.505952422363727</v>
      </c>
      <c r="F231" s="4">
        <f ca="1" t="shared" si="17"/>
        <v>15.713173075344454</v>
      </c>
      <c r="G231" s="4"/>
      <c r="H231" s="4">
        <f t="shared" si="18"/>
        <v>2.792779347019273</v>
      </c>
      <c r="I231" s="4">
        <f t="shared" si="19"/>
        <v>17.10956274885409</v>
      </c>
    </row>
    <row r="232" spans="3:9" ht="12.75">
      <c r="C232" s="4">
        <f ca="1" t="shared" si="15"/>
        <v>23.476887442296107</v>
      </c>
      <c r="D232" s="4"/>
      <c r="E232" s="4">
        <f ca="1" t="shared" si="16"/>
        <v>23.968505742999724</v>
      </c>
      <c r="F232" s="4">
        <f ca="1" t="shared" si="17"/>
        <v>19.480869727586658</v>
      </c>
      <c r="G232" s="4"/>
      <c r="H232" s="4">
        <f t="shared" si="18"/>
        <v>4.487636015413067</v>
      </c>
      <c r="I232" s="4">
        <f t="shared" si="19"/>
        <v>21.72468773529319</v>
      </c>
    </row>
    <row r="233" spans="3:9" ht="12.75">
      <c r="C233" s="4">
        <f ca="1" t="shared" si="15"/>
        <v>22.587324484108958</v>
      </c>
      <c r="D233" s="4"/>
      <c r="E233" s="4">
        <f ca="1" t="shared" si="16"/>
        <v>21.69300711182229</v>
      </c>
      <c r="F233" s="4">
        <f ca="1" t="shared" si="17"/>
        <v>23.95778355357907</v>
      </c>
      <c r="G233" s="4"/>
      <c r="H233" s="4">
        <f t="shared" si="18"/>
        <v>-2.26477644175678</v>
      </c>
      <c r="I233" s="4">
        <f t="shared" si="19"/>
        <v>22.82539533270068</v>
      </c>
    </row>
    <row r="234" spans="3:9" ht="12.75">
      <c r="C234" s="4">
        <f ca="1" t="shared" si="15"/>
        <v>18.179769232484446</v>
      </c>
      <c r="D234" s="4"/>
      <c r="E234" s="4">
        <f ca="1" t="shared" si="16"/>
        <v>17.546908574636646</v>
      </c>
      <c r="F234" s="4">
        <f ca="1" t="shared" si="17"/>
        <v>16.37260611633052</v>
      </c>
      <c r="G234" s="4"/>
      <c r="H234" s="4">
        <f t="shared" si="18"/>
        <v>1.1743024583061263</v>
      </c>
      <c r="I234" s="4">
        <f t="shared" si="19"/>
        <v>16.95975734548358</v>
      </c>
    </row>
    <row r="235" spans="3:9" ht="12.75">
      <c r="C235" s="4">
        <f ca="1" t="shared" si="15"/>
        <v>20.265559866346877</v>
      </c>
      <c r="D235" s="4"/>
      <c r="E235" s="4">
        <f ca="1" t="shared" si="16"/>
        <v>20.811839258177613</v>
      </c>
      <c r="F235" s="4">
        <f ca="1" t="shared" si="17"/>
        <v>18.49746944248216</v>
      </c>
      <c r="G235" s="4"/>
      <c r="H235" s="4">
        <f t="shared" si="18"/>
        <v>2.3143698156954535</v>
      </c>
      <c r="I235" s="4">
        <f t="shared" si="19"/>
        <v>19.654654350329885</v>
      </c>
    </row>
    <row r="236" spans="3:9" ht="12.75">
      <c r="C236" s="4">
        <f ca="1" t="shared" si="15"/>
        <v>25.353491343027102</v>
      </c>
      <c r="D236" s="4"/>
      <c r="E236" s="4">
        <f ca="1" t="shared" si="16"/>
        <v>24.230488591914213</v>
      </c>
      <c r="F236" s="4">
        <f ca="1" t="shared" si="17"/>
        <v>30.48681515327025</v>
      </c>
      <c r="G236" s="4"/>
      <c r="H236" s="4">
        <f t="shared" si="18"/>
        <v>-6.256326561356037</v>
      </c>
      <c r="I236" s="4">
        <f t="shared" si="19"/>
        <v>27.358651872592233</v>
      </c>
    </row>
    <row r="237" spans="3:9" ht="12.75">
      <c r="C237" s="4">
        <f ca="1" t="shared" si="15"/>
        <v>24.010052231821575</v>
      </c>
      <c r="D237" s="4"/>
      <c r="E237" s="4">
        <f ca="1" t="shared" si="16"/>
        <v>23.4721691229501</v>
      </c>
      <c r="F237" s="4">
        <f ca="1" t="shared" si="17"/>
        <v>24.70539473081138</v>
      </c>
      <c r="G237" s="4"/>
      <c r="H237" s="4">
        <f t="shared" si="18"/>
        <v>-1.2332256078612822</v>
      </c>
      <c r="I237" s="4">
        <f t="shared" si="19"/>
        <v>24.088781926880742</v>
      </c>
    </row>
    <row r="238" spans="3:9" ht="12.75">
      <c r="C238" s="4">
        <f ca="1" t="shared" si="15"/>
        <v>27.734719358927713</v>
      </c>
      <c r="D238" s="4"/>
      <c r="E238" s="4">
        <f ca="1" t="shared" si="16"/>
        <v>28.363517891929646</v>
      </c>
      <c r="F238" s="4">
        <f ca="1" t="shared" si="17"/>
        <v>26.020403096477633</v>
      </c>
      <c r="G238" s="4"/>
      <c r="H238" s="4">
        <f t="shared" si="18"/>
        <v>2.3431147954520135</v>
      </c>
      <c r="I238" s="4">
        <f t="shared" si="19"/>
        <v>27.19196049420364</v>
      </c>
    </row>
    <row r="239" spans="3:9" ht="12.75">
      <c r="C239" s="4">
        <f ca="1" t="shared" si="15"/>
        <v>29.542919923012413</v>
      </c>
      <c r="D239" s="4"/>
      <c r="E239" s="4">
        <f ca="1" t="shared" si="16"/>
        <v>29.99211781029411</v>
      </c>
      <c r="F239" s="4">
        <f ca="1" t="shared" si="17"/>
        <v>28.103928168911228</v>
      </c>
      <c r="G239" s="4"/>
      <c r="H239" s="4">
        <f t="shared" si="18"/>
        <v>1.8881896413828834</v>
      </c>
      <c r="I239" s="4">
        <f t="shared" si="19"/>
        <v>29.04802298960267</v>
      </c>
    </row>
    <row r="240" spans="3:9" ht="12.75">
      <c r="C240" s="4">
        <f ca="1" t="shared" si="15"/>
        <v>14.997504478461284</v>
      </c>
      <c r="D240" s="4"/>
      <c r="E240" s="4">
        <f ca="1" t="shared" si="16"/>
        <v>14.077794975011276</v>
      </c>
      <c r="F240" s="4">
        <f ca="1" t="shared" si="17"/>
        <v>16.810365338786873</v>
      </c>
      <c r="G240" s="4"/>
      <c r="H240" s="4">
        <f t="shared" si="18"/>
        <v>-2.732570363775597</v>
      </c>
      <c r="I240" s="4">
        <f t="shared" si="19"/>
        <v>15.444080156899075</v>
      </c>
    </row>
    <row r="241" spans="3:9" ht="12.75">
      <c r="C241" s="4">
        <f ca="1" t="shared" si="15"/>
        <v>17.558151830853237</v>
      </c>
      <c r="D241" s="4"/>
      <c r="E241" s="4">
        <f ca="1" t="shared" si="16"/>
        <v>18.04913982897545</v>
      </c>
      <c r="F241" s="4">
        <f ca="1" t="shared" si="17"/>
        <v>19.49901622144911</v>
      </c>
      <c r="G241" s="4"/>
      <c r="H241" s="4">
        <f t="shared" si="18"/>
        <v>-1.4498763924736622</v>
      </c>
      <c r="I241" s="4">
        <f t="shared" si="19"/>
        <v>18.77407802521228</v>
      </c>
    </row>
    <row r="242" spans="3:9" ht="12.75">
      <c r="C242" s="4">
        <f ca="1" t="shared" si="15"/>
        <v>23.447291380867668</v>
      </c>
      <c r="D242" s="4"/>
      <c r="E242" s="4">
        <f ca="1" t="shared" si="16"/>
        <v>23.297116046026037</v>
      </c>
      <c r="F242" s="4">
        <f ca="1" t="shared" si="17"/>
        <v>23.580309392709463</v>
      </c>
      <c r="G242" s="4"/>
      <c r="H242" s="4">
        <f t="shared" si="18"/>
        <v>-0.2831933466834258</v>
      </c>
      <c r="I242" s="4">
        <f t="shared" si="19"/>
        <v>23.43871271936775</v>
      </c>
    </row>
    <row r="243" spans="3:9" ht="12.75">
      <c r="C243" s="4">
        <f ca="1" t="shared" si="15"/>
        <v>13.680228643181074</v>
      </c>
      <c r="D243" s="4"/>
      <c r="E243" s="4">
        <f ca="1" t="shared" si="16"/>
        <v>15.853471515886195</v>
      </c>
      <c r="F243" s="4">
        <f ca="1" t="shared" si="17"/>
        <v>10.657353502666496</v>
      </c>
      <c r="G243" s="4"/>
      <c r="H243" s="4">
        <f t="shared" si="18"/>
        <v>5.196118013219699</v>
      </c>
      <c r="I243" s="4">
        <f t="shared" si="19"/>
        <v>13.255412509276345</v>
      </c>
    </row>
    <row r="244" spans="3:9" ht="12.75">
      <c r="C244" s="4">
        <f ca="1" t="shared" si="15"/>
        <v>26.436058537891682</v>
      </c>
      <c r="D244" s="4"/>
      <c r="E244" s="4">
        <f ca="1" t="shared" si="16"/>
        <v>27.394108567214776</v>
      </c>
      <c r="F244" s="4">
        <f ca="1" t="shared" si="17"/>
        <v>25.25927338638469</v>
      </c>
      <c r="G244" s="4"/>
      <c r="H244" s="4">
        <f t="shared" si="18"/>
        <v>2.134835180830084</v>
      </c>
      <c r="I244" s="4">
        <f t="shared" si="19"/>
        <v>26.326690976799732</v>
      </c>
    </row>
    <row r="245" spans="3:9" ht="12.75">
      <c r="C245" s="4">
        <f ca="1" t="shared" si="15"/>
        <v>23.675995868925767</v>
      </c>
      <c r="D245" s="4"/>
      <c r="E245" s="4">
        <f ca="1" t="shared" si="16"/>
        <v>23.649847776169377</v>
      </c>
      <c r="F245" s="4">
        <f ca="1" t="shared" si="17"/>
        <v>22.474345108380906</v>
      </c>
      <c r="G245" s="4"/>
      <c r="H245" s="4">
        <f t="shared" si="18"/>
        <v>1.1755026677884715</v>
      </c>
      <c r="I245" s="4">
        <f t="shared" si="19"/>
        <v>23.06209644227514</v>
      </c>
    </row>
    <row r="246" spans="3:9" ht="12.75">
      <c r="C246" s="4">
        <f ca="1" t="shared" si="15"/>
        <v>28.234240931959995</v>
      </c>
      <c r="D246" s="4"/>
      <c r="E246" s="4">
        <f ca="1" t="shared" si="16"/>
        <v>27.312967145288322</v>
      </c>
      <c r="F246" s="4">
        <f ca="1" t="shared" si="17"/>
        <v>29.95617465412704</v>
      </c>
      <c r="G246" s="4"/>
      <c r="H246" s="4">
        <f t="shared" si="18"/>
        <v>-2.6432075088387172</v>
      </c>
      <c r="I246" s="4">
        <f t="shared" si="19"/>
        <v>28.634570899707683</v>
      </c>
    </row>
    <row r="247" spans="3:9" ht="12.75">
      <c r="C247" s="4">
        <f ca="1" t="shared" si="15"/>
        <v>23.673797868363916</v>
      </c>
      <c r="D247" s="4"/>
      <c r="E247" s="4">
        <f ca="1" t="shared" si="16"/>
        <v>22.738760684536455</v>
      </c>
      <c r="F247" s="4">
        <f ca="1" t="shared" si="17"/>
        <v>25.038410609107867</v>
      </c>
      <c r="G247" s="4"/>
      <c r="H247" s="4">
        <f t="shared" si="18"/>
        <v>-2.299649924571412</v>
      </c>
      <c r="I247" s="4">
        <f t="shared" si="19"/>
        <v>23.88858564682216</v>
      </c>
    </row>
    <row r="248" spans="3:9" ht="12.75">
      <c r="C248" s="4">
        <f ca="1" t="shared" si="15"/>
        <v>17.2674507847238</v>
      </c>
      <c r="D248" s="4"/>
      <c r="E248" s="4">
        <f ca="1" t="shared" si="16"/>
        <v>17.158472586619435</v>
      </c>
      <c r="F248" s="4">
        <f ca="1" t="shared" si="17"/>
        <v>17.653628477687565</v>
      </c>
      <c r="G248" s="4"/>
      <c r="H248" s="4">
        <f t="shared" si="18"/>
        <v>-0.49515589106812996</v>
      </c>
      <c r="I248" s="4">
        <f t="shared" si="19"/>
        <v>17.4060505321535</v>
      </c>
    </row>
    <row r="249" spans="3:9" ht="12.75">
      <c r="C249" s="4">
        <f ca="1" t="shared" si="15"/>
        <v>20.76527087974771</v>
      </c>
      <c r="D249" s="4"/>
      <c r="E249" s="4">
        <f ca="1" t="shared" si="16"/>
        <v>19.085995306289508</v>
      </c>
      <c r="F249" s="4">
        <f ca="1" t="shared" si="17"/>
        <v>20.104326393644982</v>
      </c>
      <c r="G249" s="4"/>
      <c r="H249" s="4">
        <f t="shared" si="18"/>
        <v>-1.0183310873554738</v>
      </c>
      <c r="I249" s="4">
        <f t="shared" si="19"/>
        <v>19.595160849967243</v>
      </c>
    </row>
    <row r="250" spans="3:9" ht="12.75">
      <c r="C250" s="4">
        <f ca="1" t="shared" si="15"/>
        <v>13.71586356195785</v>
      </c>
      <c r="D250" s="4"/>
      <c r="E250" s="4">
        <f ca="1" t="shared" si="16"/>
        <v>13.979153940014077</v>
      </c>
      <c r="F250" s="4">
        <f ca="1" t="shared" si="17"/>
        <v>13.666412250959507</v>
      </c>
      <c r="G250" s="4"/>
      <c r="H250" s="4">
        <f t="shared" si="18"/>
        <v>0.31274168905457067</v>
      </c>
      <c r="I250" s="4">
        <f t="shared" si="19"/>
        <v>13.822783095486791</v>
      </c>
    </row>
    <row r="251" spans="3:9" ht="12.75">
      <c r="C251" s="4">
        <f ca="1" t="shared" si="15"/>
        <v>25.082811923540056</v>
      </c>
      <c r="D251" s="4"/>
      <c r="E251" s="4">
        <f ca="1" t="shared" si="16"/>
        <v>23.746937884939506</v>
      </c>
      <c r="F251" s="4">
        <f ca="1" t="shared" si="17"/>
        <v>27.787031249433127</v>
      </c>
      <c r="G251" s="4"/>
      <c r="H251" s="4">
        <f t="shared" si="18"/>
        <v>-4.040093364493622</v>
      </c>
      <c r="I251" s="4">
        <f t="shared" si="19"/>
        <v>25.766984567186316</v>
      </c>
    </row>
    <row r="252" spans="3:9" ht="12.75">
      <c r="C252" s="4">
        <f ca="1" t="shared" si="15"/>
        <v>17.262332056632275</v>
      </c>
      <c r="D252" s="4"/>
      <c r="E252" s="4">
        <f ca="1" t="shared" si="16"/>
        <v>14.507888604151571</v>
      </c>
      <c r="F252" s="4">
        <f ca="1" t="shared" si="17"/>
        <v>14.475020508266596</v>
      </c>
      <c r="G252" s="4"/>
      <c r="H252" s="4">
        <f t="shared" si="18"/>
        <v>0.03286809588497519</v>
      </c>
      <c r="I252" s="4">
        <f t="shared" si="19"/>
        <v>14.491454556209083</v>
      </c>
    </row>
    <row r="253" spans="3:9" ht="12.75">
      <c r="C253" s="4">
        <f ca="1" t="shared" si="15"/>
        <v>22.529057717641535</v>
      </c>
      <c r="D253" s="4"/>
      <c r="E253" s="4">
        <f ca="1" t="shared" si="16"/>
        <v>21.398679720980596</v>
      </c>
      <c r="F253" s="4">
        <f ca="1" t="shared" si="17"/>
        <v>23.449622068498307</v>
      </c>
      <c r="G253" s="4"/>
      <c r="H253" s="4">
        <f t="shared" si="18"/>
        <v>-2.0509423475177115</v>
      </c>
      <c r="I253" s="4">
        <f t="shared" si="19"/>
        <v>22.42415089473945</v>
      </c>
    </row>
    <row r="254" spans="3:9" ht="12.75">
      <c r="C254" s="4">
        <f ca="1" t="shared" si="15"/>
        <v>18.711025658536805</v>
      </c>
      <c r="D254" s="4"/>
      <c r="E254" s="4">
        <f ca="1" t="shared" si="16"/>
        <v>19.371127449794027</v>
      </c>
      <c r="F254" s="4">
        <f ca="1" t="shared" si="17"/>
        <v>20.71504732308777</v>
      </c>
      <c r="G254" s="4"/>
      <c r="H254" s="4">
        <f t="shared" si="18"/>
        <v>-1.3439198732937427</v>
      </c>
      <c r="I254" s="4">
        <f t="shared" si="19"/>
        <v>20.0430873864409</v>
      </c>
    </row>
    <row r="255" spans="3:9" ht="12.75">
      <c r="C255" s="4">
        <f ca="1" t="shared" si="15"/>
        <v>24.80531042307918</v>
      </c>
      <c r="D255" s="4"/>
      <c r="E255" s="4">
        <f ca="1" t="shared" si="16"/>
        <v>25.40392596934219</v>
      </c>
      <c r="F255" s="4">
        <f ca="1" t="shared" si="17"/>
        <v>23.388384318776563</v>
      </c>
      <c r="G255" s="4"/>
      <c r="H255" s="4">
        <f t="shared" si="18"/>
        <v>2.015541650565627</v>
      </c>
      <c r="I255" s="4">
        <f t="shared" si="19"/>
        <v>24.396155144059378</v>
      </c>
    </row>
    <row r="256" spans="3:9" ht="12.75">
      <c r="C256" s="4">
        <f ca="1" t="shared" si="15"/>
        <v>22.055166052457263</v>
      </c>
      <c r="D256" s="4"/>
      <c r="E256" s="4">
        <f ca="1" t="shared" si="16"/>
        <v>23.48648220486012</v>
      </c>
      <c r="F256" s="4">
        <f ca="1" t="shared" si="17"/>
        <v>19.957651365055646</v>
      </c>
      <c r="G256" s="4"/>
      <c r="H256" s="4">
        <f t="shared" si="18"/>
        <v>3.528830839804474</v>
      </c>
      <c r="I256" s="4">
        <f t="shared" si="19"/>
        <v>21.72206678495788</v>
      </c>
    </row>
    <row r="257" spans="3:9" ht="12.75">
      <c r="C257" s="4">
        <f ca="1" t="shared" si="15"/>
        <v>17.68520707847713</v>
      </c>
      <c r="D257" s="4"/>
      <c r="E257" s="4">
        <f ca="1" t="shared" si="16"/>
        <v>17.93329086320042</v>
      </c>
      <c r="F257" s="4">
        <f ca="1" t="shared" si="17"/>
        <v>19.57109957037542</v>
      </c>
      <c r="G257" s="4"/>
      <c r="H257" s="4">
        <f t="shared" si="18"/>
        <v>-1.637808707175001</v>
      </c>
      <c r="I257" s="4">
        <f t="shared" si="19"/>
        <v>18.752195216787918</v>
      </c>
    </row>
    <row r="258" spans="3:9" ht="12.75">
      <c r="C258" s="4">
        <f ca="1" t="shared" si="15"/>
        <v>21.401828736939954</v>
      </c>
      <c r="D258" s="4"/>
      <c r="E258" s="4">
        <f ca="1" t="shared" si="16"/>
        <v>23.20447284176172</v>
      </c>
      <c r="F258" s="4">
        <f ca="1" t="shared" si="17"/>
        <v>20.81958418508109</v>
      </c>
      <c r="G258" s="4"/>
      <c r="H258" s="4">
        <f t="shared" si="18"/>
        <v>2.38488865668063</v>
      </c>
      <c r="I258" s="4">
        <f t="shared" si="19"/>
        <v>22.012028513421406</v>
      </c>
    </row>
    <row r="259" spans="3:9" ht="12.75">
      <c r="C259" s="4">
        <f ca="1" t="shared" si="15"/>
        <v>2.58311869734683</v>
      </c>
      <c r="D259" s="4"/>
      <c r="E259" s="4">
        <f ca="1" t="shared" si="16"/>
        <v>2.949928159590913</v>
      </c>
      <c r="F259" s="4">
        <f ca="1" t="shared" si="17"/>
        <v>1.4566936664504575</v>
      </c>
      <c r="G259" s="4"/>
      <c r="H259" s="4">
        <f t="shared" si="18"/>
        <v>1.4932344931404553</v>
      </c>
      <c r="I259" s="4">
        <f t="shared" si="19"/>
        <v>2.203310913020685</v>
      </c>
    </row>
    <row r="260" spans="3:9" ht="12.75">
      <c r="C260" s="4">
        <f ca="1" t="shared" si="15"/>
        <v>18.105640807085567</v>
      </c>
      <c r="D260" s="4"/>
      <c r="E260" s="4">
        <f ca="1" t="shared" si="16"/>
        <v>16.450562608643065</v>
      </c>
      <c r="F260" s="4">
        <f ca="1" t="shared" si="17"/>
        <v>22.87947461989243</v>
      </c>
      <c r="G260" s="4"/>
      <c r="H260" s="4">
        <f t="shared" si="18"/>
        <v>-6.428912011249366</v>
      </c>
      <c r="I260" s="4">
        <f t="shared" si="19"/>
        <v>19.665018614267748</v>
      </c>
    </row>
    <row r="261" spans="3:9" ht="12.75">
      <c r="C261" s="4">
        <f ca="1" t="shared" si="15"/>
        <v>23.86780008728061</v>
      </c>
      <c r="D261" s="4"/>
      <c r="E261" s="4">
        <f ca="1" t="shared" si="16"/>
        <v>24.030159035531696</v>
      </c>
      <c r="F261" s="4">
        <f ca="1" t="shared" si="17"/>
        <v>20.616335329884727</v>
      </c>
      <c r="G261" s="4"/>
      <c r="H261" s="4">
        <f t="shared" si="18"/>
        <v>3.413823705646969</v>
      </c>
      <c r="I261" s="4">
        <f t="shared" si="19"/>
        <v>22.32324718270821</v>
      </c>
    </row>
    <row r="262" spans="3:9" ht="12.75">
      <c r="C262" s="4">
        <f ca="1" t="shared" si="15"/>
        <v>27.59557640893498</v>
      </c>
      <c r="D262" s="4"/>
      <c r="E262" s="4">
        <f ca="1" t="shared" si="16"/>
        <v>26.084254387535537</v>
      </c>
      <c r="F262" s="4">
        <f ca="1" t="shared" si="17"/>
        <v>24.214664384959136</v>
      </c>
      <c r="G262" s="4"/>
      <c r="H262" s="4">
        <f t="shared" si="18"/>
        <v>1.8695900025764018</v>
      </c>
      <c r="I262" s="4">
        <f t="shared" si="19"/>
        <v>25.149459386247337</v>
      </c>
    </row>
    <row r="263" spans="3:9" ht="12.75">
      <c r="C263" s="4">
        <f ca="1" t="shared" si="15"/>
        <v>23.786846337288484</v>
      </c>
      <c r="D263" s="4"/>
      <c r="E263" s="4">
        <f ca="1" t="shared" si="16"/>
        <v>23.076949646995892</v>
      </c>
      <c r="F263" s="4">
        <f ca="1" t="shared" si="17"/>
        <v>22.688014158172383</v>
      </c>
      <c r="G263" s="4"/>
      <c r="H263" s="4">
        <f t="shared" si="18"/>
        <v>0.3889354888235097</v>
      </c>
      <c r="I263" s="4">
        <f t="shared" si="19"/>
        <v>22.88248190258414</v>
      </c>
    </row>
    <row r="264" spans="3:9" ht="12.75">
      <c r="C264" s="4">
        <f ca="1" t="shared" si="15"/>
        <v>22.02495578199204</v>
      </c>
      <c r="D264" s="4"/>
      <c r="E264" s="4">
        <f ca="1" t="shared" si="16"/>
        <v>20.952096515129515</v>
      </c>
      <c r="F264" s="4">
        <f ca="1" t="shared" si="17"/>
        <v>22.148101542362323</v>
      </c>
      <c r="G264" s="4"/>
      <c r="H264" s="4">
        <f t="shared" si="18"/>
        <v>-1.1960050272328075</v>
      </c>
      <c r="I264" s="4">
        <f t="shared" si="19"/>
        <v>21.55009902874592</v>
      </c>
    </row>
    <row r="265" spans="3:9" ht="12.75">
      <c r="C265" s="4">
        <f ca="1" t="shared" si="15"/>
        <v>24.261199636722896</v>
      </c>
      <c r="D265" s="4"/>
      <c r="E265" s="4">
        <f ca="1" t="shared" si="16"/>
        <v>22.838178044460477</v>
      </c>
      <c r="F265" s="4">
        <f ca="1" t="shared" si="17"/>
        <v>19.80546853361861</v>
      </c>
      <c r="G265" s="4"/>
      <c r="H265" s="4">
        <f t="shared" si="18"/>
        <v>3.032709510841869</v>
      </c>
      <c r="I265" s="4">
        <f t="shared" si="19"/>
        <v>21.321823289039543</v>
      </c>
    </row>
    <row r="266" spans="3:9" ht="12.75">
      <c r="C266" s="4">
        <f ca="1" t="shared" si="15"/>
        <v>17.95405832523772</v>
      </c>
      <c r="D266" s="4"/>
      <c r="E266" s="4">
        <f ca="1" t="shared" si="16"/>
        <v>16.891852839467557</v>
      </c>
      <c r="F266" s="4">
        <f ca="1" t="shared" si="17"/>
        <v>15.747130312242472</v>
      </c>
      <c r="G266" s="4"/>
      <c r="H266" s="4">
        <f t="shared" si="18"/>
        <v>1.1447225272250847</v>
      </c>
      <c r="I266" s="4">
        <f t="shared" si="19"/>
        <v>16.319491575855015</v>
      </c>
    </row>
    <row r="267" spans="3:9" ht="12.75">
      <c r="C267" s="4">
        <f ca="1" t="shared" si="15"/>
        <v>15.627148845012828</v>
      </c>
      <c r="D267" s="4"/>
      <c r="E267" s="4">
        <f ca="1" t="shared" si="16"/>
        <v>14.208940709448157</v>
      </c>
      <c r="F267" s="4">
        <f ca="1" t="shared" si="17"/>
        <v>18.061194134083102</v>
      </c>
      <c r="G267" s="4"/>
      <c r="H267" s="4">
        <f t="shared" si="18"/>
        <v>-3.852253424634945</v>
      </c>
      <c r="I267" s="4">
        <f t="shared" si="19"/>
        <v>16.13506742176563</v>
      </c>
    </row>
    <row r="268" spans="3:9" ht="12.75">
      <c r="C268" s="4">
        <f ca="1" t="shared" si="15"/>
        <v>16.540653919461818</v>
      </c>
      <c r="D268" s="4"/>
      <c r="E268" s="4">
        <f ca="1" t="shared" si="16"/>
        <v>16.642820001462447</v>
      </c>
      <c r="F268" s="4">
        <f ca="1" t="shared" si="17"/>
        <v>15.51800903298796</v>
      </c>
      <c r="G268" s="4"/>
      <c r="H268" s="4">
        <f t="shared" si="18"/>
        <v>1.1248109684744865</v>
      </c>
      <c r="I268" s="4">
        <f t="shared" si="19"/>
        <v>16.080414517225204</v>
      </c>
    </row>
    <row r="269" spans="3:9" ht="12.75">
      <c r="C269" s="4">
        <f ca="1" t="shared" si="15"/>
        <v>17.674847532405202</v>
      </c>
      <c r="D269" s="4"/>
      <c r="E269" s="4">
        <f ca="1" t="shared" si="16"/>
        <v>17.175141594318944</v>
      </c>
      <c r="F269" s="4">
        <f ca="1" t="shared" si="17"/>
        <v>17.038990557617996</v>
      </c>
      <c r="G269" s="4"/>
      <c r="H269" s="4">
        <f t="shared" si="18"/>
        <v>0.13615103670094797</v>
      </c>
      <c r="I269" s="4">
        <f t="shared" si="19"/>
        <v>17.10706607596847</v>
      </c>
    </row>
    <row r="270" spans="3:9" ht="12.75">
      <c r="C270" s="4">
        <f ca="1" t="shared" si="15"/>
        <v>23.1343169471879</v>
      </c>
      <c r="D270" s="4"/>
      <c r="E270" s="4">
        <f ca="1" t="shared" si="16"/>
        <v>25.015258950623604</v>
      </c>
      <c r="F270" s="4">
        <f ca="1" t="shared" si="17"/>
        <v>24.075967132186463</v>
      </c>
      <c r="G270" s="4"/>
      <c r="H270" s="4">
        <f t="shared" si="18"/>
        <v>0.939291818437141</v>
      </c>
      <c r="I270" s="4">
        <f t="shared" si="19"/>
        <v>24.545613041405034</v>
      </c>
    </row>
    <row r="271" spans="3:9" ht="12.75">
      <c r="C271" s="4">
        <f ca="1" t="shared" si="15"/>
        <v>19.536060381818004</v>
      </c>
      <c r="D271" s="4"/>
      <c r="E271" s="4">
        <f ca="1" t="shared" si="16"/>
        <v>20.024816839634244</v>
      </c>
      <c r="F271" s="4">
        <f ca="1" t="shared" si="17"/>
        <v>16.71851852909029</v>
      </c>
      <c r="G271" s="4"/>
      <c r="H271" s="4">
        <f t="shared" si="18"/>
        <v>3.306298310543955</v>
      </c>
      <c r="I271" s="4">
        <f t="shared" si="19"/>
        <v>18.371667684362265</v>
      </c>
    </row>
    <row r="272" spans="3:9" ht="12.75">
      <c r="C272" s="4">
        <f ca="1" t="shared" si="15"/>
        <v>20.057439293826384</v>
      </c>
      <c r="D272" s="4"/>
      <c r="E272" s="4">
        <f ca="1" t="shared" si="16"/>
        <v>20.640748721643924</v>
      </c>
      <c r="F272" s="4">
        <f ca="1" t="shared" si="17"/>
        <v>22.392553510995725</v>
      </c>
      <c r="G272" s="4"/>
      <c r="H272" s="4">
        <f t="shared" si="18"/>
        <v>-1.7518047893518016</v>
      </c>
      <c r="I272" s="4">
        <f t="shared" si="19"/>
        <v>21.516651116319824</v>
      </c>
    </row>
    <row r="273" spans="3:9" ht="12.75">
      <c r="C273" s="4">
        <f ca="1" t="shared" si="15"/>
        <v>10.644912699910483</v>
      </c>
      <c r="D273" s="4"/>
      <c r="E273" s="4">
        <f ca="1" t="shared" si="16"/>
        <v>10.478290894016126</v>
      </c>
      <c r="F273" s="4">
        <f ca="1" t="shared" si="17"/>
        <v>13.132391397374157</v>
      </c>
      <c r="G273" s="4"/>
      <c r="H273" s="4">
        <f t="shared" si="18"/>
        <v>-2.6541005033580305</v>
      </c>
      <c r="I273" s="4">
        <f t="shared" si="19"/>
        <v>11.805341145695142</v>
      </c>
    </row>
    <row r="274" spans="3:9" ht="12.75">
      <c r="C274" s="4">
        <f ca="1" t="shared" si="15"/>
        <v>18.072587641757025</v>
      </c>
      <c r="D274" s="4"/>
      <c r="E274" s="4">
        <f ca="1" t="shared" si="16"/>
        <v>19.991768548430503</v>
      </c>
      <c r="F274" s="4">
        <f ca="1" t="shared" si="17"/>
        <v>17.15856814134351</v>
      </c>
      <c r="G274" s="4"/>
      <c r="H274" s="4">
        <f t="shared" si="18"/>
        <v>2.833200407086995</v>
      </c>
      <c r="I274" s="4">
        <f t="shared" si="19"/>
        <v>18.575168344887004</v>
      </c>
    </row>
    <row r="275" spans="3:9" ht="12.75">
      <c r="C275" s="4">
        <f ca="1" t="shared" si="15"/>
        <v>20.827841183737704</v>
      </c>
      <c r="D275" s="4"/>
      <c r="E275" s="4">
        <f ca="1" t="shared" si="16"/>
        <v>20.72265147679309</v>
      </c>
      <c r="F275" s="4">
        <f ca="1" t="shared" si="17"/>
        <v>19.975627683114666</v>
      </c>
      <c r="G275" s="4"/>
      <c r="H275" s="4">
        <f t="shared" si="18"/>
        <v>0.747023793678423</v>
      </c>
      <c r="I275" s="4">
        <f t="shared" si="19"/>
        <v>20.349139579953878</v>
      </c>
    </row>
    <row r="276" spans="3:9" ht="12.75">
      <c r="C276" s="4">
        <f ca="1" t="shared" si="15"/>
        <v>18.65896247263219</v>
      </c>
      <c r="D276" s="4"/>
      <c r="E276" s="4">
        <f ca="1" t="shared" si="16"/>
        <v>18.23445672676204</v>
      </c>
      <c r="F276" s="4">
        <f ca="1" t="shared" si="17"/>
        <v>16.35442976085753</v>
      </c>
      <c r="G276" s="4"/>
      <c r="H276" s="4">
        <f t="shared" si="18"/>
        <v>1.8800269659045092</v>
      </c>
      <c r="I276" s="4">
        <f t="shared" si="19"/>
        <v>17.294443243809788</v>
      </c>
    </row>
    <row r="277" spans="3:9" ht="12.75">
      <c r="C277" s="4">
        <f ca="1" t="shared" si="15"/>
        <v>29.098662630068258</v>
      </c>
      <c r="D277" s="4"/>
      <c r="E277" s="4">
        <f ca="1" t="shared" si="16"/>
        <v>28.768734042287512</v>
      </c>
      <c r="F277" s="4">
        <f ca="1" t="shared" si="17"/>
        <v>26.76305614022192</v>
      </c>
      <c r="G277" s="4"/>
      <c r="H277" s="4">
        <f t="shared" si="18"/>
        <v>2.0056779020655924</v>
      </c>
      <c r="I277" s="4">
        <f t="shared" si="19"/>
        <v>27.765895091254716</v>
      </c>
    </row>
    <row r="278" spans="3:9" ht="12.75">
      <c r="C278" s="4">
        <f ca="1" t="shared" si="15"/>
        <v>26.531304806360453</v>
      </c>
      <c r="D278" s="4"/>
      <c r="E278" s="4">
        <f ca="1" t="shared" si="16"/>
        <v>24.613459836249902</v>
      </c>
      <c r="F278" s="4">
        <f ca="1" t="shared" si="17"/>
        <v>29.480209944154147</v>
      </c>
      <c r="G278" s="4"/>
      <c r="H278" s="4">
        <f t="shared" si="18"/>
        <v>-4.866750107904245</v>
      </c>
      <c r="I278" s="4">
        <f t="shared" si="19"/>
        <v>27.046834890202025</v>
      </c>
    </row>
    <row r="279" spans="3:9" ht="12.75">
      <c r="C279" s="4">
        <f ca="1" t="shared" si="15"/>
        <v>29.739871006841724</v>
      </c>
      <c r="D279" s="4"/>
      <c r="E279" s="4">
        <f ca="1" t="shared" si="16"/>
        <v>30.33366725748994</v>
      </c>
      <c r="F279" s="4">
        <f ca="1" t="shared" si="17"/>
        <v>29.396637558298863</v>
      </c>
      <c r="G279" s="4"/>
      <c r="H279" s="4">
        <f t="shared" si="18"/>
        <v>0.9370296991910756</v>
      </c>
      <c r="I279" s="4">
        <f t="shared" si="19"/>
        <v>29.8651524078944</v>
      </c>
    </row>
    <row r="280" spans="3:9" ht="12.75">
      <c r="C280" s="4">
        <f ca="1" t="shared" si="15"/>
        <v>21.279516985309492</v>
      </c>
      <c r="D280" s="4"/>
      <c r="E280" s="4">
        <f ca="1" t="shared" si="16"/>
        <v>21.296844254012655</v>
      </c>
      <c r="F280" s="4">
        <f ca="1" t="shared" si="17"/>
        <v>21.769311009580356</v>
      </c>
      <c r="G280" s="4"/>
      <c r="H280" s="4">
        <f t="shared" si="18"/>
        <v>-0.47246675556770157</v>
      </c>
      <c r="I280" s="4">
        <f t="shared" si="19"/>
        <v>21.533077631796505</v>
      </c>
    </row>
    <row r="281" spans="3:9" ht="12.75">
      <c r="C281" s="4">
        <f ca="1" t="shared" si="15"/>
        <v>22.839538287532747</v>
      </c>
      <c r="D281" s="4"/>
      <c r="E281" s="4">
        <f ca="1" t="shared" si="16"/>
        <v>23.504932395306895</v>
      </c>
      <c r="F281" s="4">
        <f ca="1" t="shared" si="17"/>
        <v>22.78294516299258</v>
      </c>
      <c r="G281" s="4"/>
      <c r="H281" s="4">
        <f t="shared" si="18"/>
        <v>0.7219872323143157</v>
      </c>
      <c r="I281" s="4">
        <f t="shared" si="19"/>
        <v>23.143938779149735</v>
      </c>
    </row>
    <row r="282" spans="3:9" ht="12.75">
      <c r="C282" s="4">
        <f ca="1" t="shared" si="15"/>
        <v>25.386866415268376</v>
      </c>
      <c r="D282" s="4"/>
      <c r="E282" s="4">
        <f ca="1" t="shared" si="16"/>
        <v>26.305601358544305</v>
      </c>
      <c r="F282" s="4">
        <f ca="1" t="shared" si="17"/>
        <v>22.850995735589002</v>
      </c>
      <c r="G282" s="4"/>
      <c r="H282" s="4">
        <f t="shared" si="18"/>
        <v>3.4546056229553024</v>
      </c>
      <c r="I282" s="4">
        <f t="shared" si="19"/>
        <v>24.57829854706665</v>
      </c>
    </row>
    <row r="283" spans="3:9" ht="12.75">
      <c r="C283" s="4">
        <f aca="true" ca="1" t="shared" si="20" ref="C283:C346">C$14+C$16*NORMINV(RAND(),0,1)</f>
        <v>30.945012613740136</v>
      </c>
      <c r="D283" s="4"/>
      <c r="E283" s="4">
        <f aca="true" ca="1" t="shared" si="21" ref="E283:E346">E$14*C283+E$16+E$18*NORMINV(RAND(),0,1)</f>
        <v>31.744308011342838</v>
      </c>
      <c r="F283" s="4">
        <f aca="true" ca="1" t="shared" si="22" ref="F283:F346">F$14*C283+F$16+F$18*NORMINV(RAND(),0,1)</f>
        <v>31.322700230868612</v>
      </c>
      <c r="G283" s="4"/>
      <c r="H283" s="4">
        <f aca="true" t="shared" si="23" ref="H283:H346">E283-F283</f>
        <v>0.42160778047422554</v>
      </c>
      <c r="I283" s="4">
        <f aca="true" t="shared" si="24" ref="I283:I346">(E283+F283)/2</f>
        <v>31.533504121105725</v>
      </c>
    </row>
    <row r="284" spans="3:9" ht="12.75">
      <c r="C284" s="4">
        <f ca="1" t="shared" si="20"/>
        <v>16.293890975841062</v>
      </c>
      <c r="D284" s="4"/>
      <c r="E284" s="4">
        <f ca="1" t="shared" si="21"/>
        <v>18.098115292109224</v>
      </c>
      <c r="F284" s="4">
        <f ca="1" t="shared" si="22"/>
        <v>16.81702356974967</v>
      </c>
      <c r="G284" s="4"/>
      <c r="H284" s="4">
        <f t="shared" si="23"/>
        <v>1.2810917223595553</v>
      </c>
      <c r="I284" s="4">
        <f t="shared" si="24"/>
        <v>17.457569430929446</v>
      </c>
    </row>
    <row r="285" spans="3:9" ht="12.75">
      <c r="C285" s="4">
        <f ca="1" t="shared" si="20"/>
        <v>28.983998928476076</v>
      </c>
      <c r="D285" s="4"/>
      <c r="E285" s="4">
        <f ca="1" t="shared" si="21"/>
        <v>30.027659484114146</v>
      </c>
      <c r="F285" s="4">
        <f ca="1" t="shared" si="22"/>
        <v>29.226646242452016</v>
      </c>
      <c r="G285" s="4"/>
      <c r="H285" s="4">
        <f t="shared" si="23"/>
        <v>0.8010132416621296</v>
      </c>
      <c r="I285" s="4">
        <f t="shared" si="24"/>
        <v>29.62715286328308</v>
      </c>
    </row>
    <row r="286" spans="3:9" ht="12.75">
      <c r="C286" s="4">
        <f ca="1" t="shared" si="20"/>
        <v>26.28827276629707</v>
      </c>
      <c r="D286" s="4"/>
      <c r="E286" s="4">
        <f ca="1" t="shared" si="21"/>
        <v>25.733000818543847</v>
      </c>
      <c r="F286" s="4">
        <f ca="1" t="shared" si="22"/>
        <v>29.786918386782947</v>
      </c>
      <c r="G286" s="4"/>
      <c r="H286" s="4">
        <f t="shared" si="23"/>
        <v>-4.0539175682391</v>
      </c>
      <c r="I286" s="4">
        <f t="shared" si="24"/>
        <v>27.759959602663397</v>
      </c>
    </row>
    <row r="287" spans="3:9" ht="12.75">
      <c r="C287" s="4">
        <f ca="1" t="shared" si="20"/>
        <v>16.081843334582558</v>
      </c>
      <c r="D287" s="4"/>
      <c r="E287" s="4">
        <f ca="1" t="shared" si="21"/>
        <v>16.65440876868629</v>
      </c>
      <c r="F287" s="4">
        <f ca="1" t="shared" si="22"/>
        <v>14.782363302126374</v>
      </c>
      <c r="G287" s="4"/>
      <c r="H287" s="4">
        <f t="shared" si="23"/>
        <v>1.8720454665599178</v>
      </c>
      <c r="I287" s="4">
        <f t="shared" si="24"/>
        <v>15.718386035406333</v>
      </c>
    </row>
    <row r="288" spans="3:9" ht="12.75">
      <c r="C288" s="4">
        <f ca="1" t="shared" si="20"/>
        <v>17.965458187834493</v>
      </c>
      <c r="D288" s="4"/>
      <c r="E288" s="4">
        <f ca="1" t="shared" si="21"/>
        <v>17.616260113486117</v>
      </c>
      <c r="F288" s="4">
        <f ca="1" t="shared" si="22"/>
        <v>20.071236824639918</v>
      </c>
      <c r="G288" s="4"/>
      <c r="H288" s="4">
        <f t="shared" si="23"/>
        <v>-2.454976711153801</v>
      </c>
      <c r="I288" s="4">
        <f t="shared" si="24"/>
        <v>18.843748469063016</v>
      </c>
    </row>
    <row r="289" spans="3:9" ht="12.75">
      <c r="C289" s="4">
        <f ca="1" t="shared" si="20"/>
        <v>19.010029214508748</v>
      </c>
      <c r="D289" s="4"/>
      <c r="E289" s="4">
        <f ca="1" t="shared" si="21"/>
        <v>16.540508711725515</v>
      </c>
      <c r="F289" s="4">
        <f ca="1" t="shared" si="22"/>
        <v>19.768027734093593</v>
      </c>
      <c r="G289" s="4"/>
      <c r="H289" s="4">
        <f t="shared" si="23"/>
        <v>-3.227519022368078</v>
      </c>
      <c r="I289" s="4">
        <f t="shared" si="24"/>
        <v>18.154268222909554</v>
      </c>
    </row>
    <row r="290" spans="3:9" ht="12.75">
      <c r="C290" s="4">
        <f ca="1" t="shared" si="20"/>
        <v>24.938518633885653</v>
      </c>
      <c r="D290" s="4"/>
      <c r="E290" s="4">
        <f ca="1" t="shared" si="21"/>
        <v>25.344504819142784</v>
      </c>
      <c r="F290" s="4">
        <f ca="1" t="shared" si="22"/>
        <v>26.17946160368514</v>
      </c>
      <c r="G290" s="4"/>
      <c r="H290" s="4">
        <f t="shared" si="23"/>
        <v>-0.8349567845423564</v>
      </c>
      <c r="I290" s="4">
        <f t="shared" si="24"/>
        <v>25.761983211413963</v>
      </c>
    </row>
    <row r="291" spans="3:9" ht="12.75">
      <c r="C291" s="4">
        <f ca="1" t="shared" si="20"/>
        <v>18.10841149725565</v>
      </c>
      <c r="D291" s="4"/>
      <c r="E291" s="4">
        <f ca="1" t="shared" si="21"/>
        <v>16.632045205407533</v>
      </c>
      <c r="F291" s="4">
        <f ca="1" t="shared" si="22"/>
        <v>20.965252930178412</v>
      </c>
      <c r="G291" s="4"/>
      <c r="H291" s="4">
        <f t="shared" si="23"/>
        <v>-4.33320772477088</v>
      </c>
      <c r="I291" s="4">
        <f t="shared" si="24"/>
        <v>18.798649067792972</v>
      </c>
    </row>
    <row r="292" spans="3:9" ht="12.75">
      <c r="C292" s="4">
        <f ca="1" t="shared" si="20"/>
        <v>12.455523353114945</v>
      </c>
      <c r="D292" s="4"/>
      <c r="E292" s="4">
        <f ca="1" t="shared" si="21"/>
        <v>11.087198585205336</v>
      </c>
      <c r="F292" s="4">
        <f ca="1" t="shared" si="22"/>
        <v>15.577986180613514</v>
      </c>
      <c r="G292" s="4"/>
      <c r="H292" s="4">
        <f t="shared" si="23"/>
        <v>-4.490787595408179</v>
      </c>
      <c r="I292" s="4">
        <f t="shared" si="24"/>
        <v>13.332592382909425</v>
      </c>
    </row>
    <row r="293" spans="3:9" ht="12.75">
      <c r="C293" s="4">
        <f ca="1" t="shared" si="20"/>
        <v>19.60386143657276</v>
      </c>
      <c r="D293" s="4"/>
      <c r="E293" s="4">
        <f ca="1" t="shared" si="21"/>
        <v>19.909243460772583</v>
      </c>
      <c r="F293" s="4">
        <f ca="1" t="shared" si="22"/>
        <v>21.77680286381198</v>
      </c>
      <c r="G293" s="4"/>
      <c r="H293" s="4">
        <f t="shared" si="23"/>
        <v>-1.8675594030393974</v>
      </c>
      <c r="I293" s="4">
        <f t="shared" si="24"/>
        <v>20.843023162292283</v>
      </c>
    </row>
    <row r="294" spans="3:9" ht="12.75">
      <c r="C294" s="4">
        <f ca="1" t="shared" si="20"/>
        <v>22.237582332037384</v>
      </c>
      <c r="D294" s="4"/>
      <c r="E294" s="4">
        <f ca="1" t="shared" si="21"/>
        <v>21.648933808236702</v>
      </c>
      <c r="F294" s="4">
        <f ca="1" t="shared" si="22"/>
        <v>25.124312847927875</v>
      </c>
      <c r="G294" s="4"/>
      <c r="H294" s="4">
        <f t="shared" si="23"/>
        <v>-3.4753790396911732</v>
      </c>
      <c r="I294" s="4">
        <f t="shared" si="24"/>
        <v>23.386623328082287</v>
      </c>
    </row>
    <row r="295" spans="3:9" ht="12.75">
      <c r="C295" s="4">
        <f ca="1" t="shared" si="20"/>
        <v>28.27353377358565</v>
      </c>
      <c r="D295" s="4"/>
      <c r="E295" s="4">
        <f ca="1" t="shared" si="21"/>
        <v>26.727885103224217</v>
      </c>
      <c r="F295" s="4">
        <f ca="1" t="shared" si="22"/>
        <v>26.747400970305442</v>
      </c>
      <c r="G295" s="4"/>
      <c r="H295" s="4">
        <f t="shared" si="23"/>
        <v>-0.01951586708122477</v>
      </c>
      <c r="I295" s="4">
        <f t="shared" si="24"/>
        <v>26.73764303676483</v>
      </c>
    </row>
    <row r="296" spans="3:9" ht="12.75">
      <c r="C296" s="4">
        <f ca="1" t="shared" si="20"/>
        <v>19.550448835587527</v>
      </c>
      <c r="D296" s="4"/>
      <c r="E296" s="4">
        <f ca="1" t="shared" si="21"/>
        <v>20.92495823490146</v>
      </c>
      <c r="F296" s="4">
        <f ca="1" t="shared" si="22"/>
        <v>22.72334497155486</v>
      </c>
      <c r="G296" s="4"/>
      <c r="H296" s="4">
        <f t="shared" si="23"/>
        <v>-1.7983867366533985</v>
      </c>
      <c r="I296" s="4">
        <f t="shared" si="24"/>
        <v>21.82415160322816</v>
      </c>
    </row>
    <row r="297" spans="3:9" ht="12.75">
      <c r="C297" s="4">
        <f ca="1" t="shared" si="20"/>
        <v>13.700818240940762</v>
      </c>
      <c r="D297" s="4"/>
      <c r="E297" s="4">
        <f ca="1" t="shared" si="21"/>
        <v>13.064534173347088</v>
      </c>
      <c r="F297" s="4">
        <f ca="1" t="shared" si="22"/>
        <v>12.130748258296519</v>
      </c>
      <c r="G297" s="4"/>
      <c r="H297" s="4">
        <f t="shared" si="23"/>
        <v>0.933785915050569</v>
      </c>
      <c r="I297" s="4">
        <f t="shared" si="24"/>
        <v>12.597641215821803</v>
      </c>
    </row>
    <row r="298" spans="3:9" ht="12.75">
      <c r="C298" s="4">
        <f ca="1" t="shared" si="20"/>
        <v>22.243407010197906</v>
      </c>
      <c r="D298" s="4"/>
      <c r="E298" s="4">
        <f ca="1" t="shared" si="21"/>
        <v>22.006348354669555</v>
      </c>
      <c r="F298" s="4">
        <f ca="1" t="shared" si="22"/>
        <v>22.44174443913589</v>
      </c>
      <c r="G298" s="4"/>
      <c r="H298" s="4">
        <f t="shared" si="23"/>
        <v>-0.4353960844663334</v>
      </c>
      <c r="I298" s="4">
        <f t="shared" si="24"/>
        <v>22.22404639690272</v>
      </c>
    </row>
    <row r="299" spans="3:9" ht="12.75">
      <c r="C299" s="4">
        <f ca="1" t="shared" si="20"/>
        <v>21.53025578031399</v>
      </c>
      <c r="D299" s="4"/>
      <c r="E299" s="4">
        <f ca="1" t="shared" si="21"/>
        <v>21.180698572524932</v>
      </c>
      <c r="F299" s="4">
        <f ca="1" t="shared" si="22"/>
        <v>21.68091597998749</v>
      </c>
      <c r="G299" s="4"/>
      <c r="H299" s="4">
        <f t="shared" si="23"/>
        <v>-0.5002174074625572</v>
      </c>
      <c r="I299" s="4">
        <f t="shared" si="24"/>
        <v>21.43080727625621</v>
      </c>
    </row>
    <row r="300" spans="3:9" ht="12.75">
      <c r="C300" s="4">
        <f ca="1" t="shared" si="20"/>
        <v>20.975569739916594</v>
      </c>
      <c r="D300" s="4"/>
      <c r="E300" s="4">
        <f ca="1" t="shared" si="21"/>
        <v>20.58243979595709</v>
      </c>
      <c r="F300" s="4">
        <f ca="1" t="shared" si="22"/>
        <v>19.2660142143572</v>
      </c>
      <c r="G300" s="4"/>
      <c r="H300" s="4">
        <f t="shared" si="23"/>
        <v>1.3164255815998906</v>
      </c>
      <c r="I300" s="4">
        <f t="shared" si="24"/>
        <v>19.924227005157142</v>
      </c>
    </row>
    <row r="301" spans="3:9" ht="12.75">
      <c r="C301" s="4">
        <f ca="1" t="shared" si="20"/>
        <v>19.21288398954666</v>
      </c>
      <c r="D301" s="4"/>
      <c r="E301" s="4">
        <f ca="1" t="shared" si="21"/>
        <v>19.120717357351552</v>
      </c>
      <c r="F301" s="4">
        <f ca="1" t="shared" si="22"/>
        <v>16.773918771692376</v>
      </c>
      <c r="G301" s="4"/>
      <c r="H301" s="4">
        <f t="shared" si="23"/>
        <v>2.346798585659176</v>
      </c>
      <c r="I301" s="4">
        <f t="shared" si="24"/>
        <v>17.947318064521966</v>
      </c>
    </row>
    <row r="302" spans="3:9" ht="12.75">
      <c r="C302" s="4">
        <f ca="1" t="shared" si="20"/>
        <v>21.126777623275515</v>
      </c>
      <c r="D302" s="4"/>
      <c r="E302" s="4">
        <f ca="1" t="shared" si="21"/>
        <v>20.419813335028348</v>
      </c>
      <c r="F302" s="4">
        <f ca="1" t="shared" si="22"/>
        <v>19.654136507015277</v>
      </c>
      <c r="G302" s="4"/>
      <c r="H302" s="4">
        <f t="shared" si="23"/>
        <v>0.7656768280130706</v>
      </c>
      <c r="I302" s="4">
        <f t="shared" si="24"/>
        <v>20.036974921021812</v>
      </c>
    </row>
    <row r="303" spans="3:9" ht="12.75">
      <c r="C303" s="4">
        <f ca="1" t="shared" si="20"/>
        <v>21.026788486135164</v>
      </c>
      <c r="D303" s="4"/>
      <c r="E303" s="4">
        <f ca="1" t="shared" si="21"/>
        <v>21.509700474981937</v>
      </c>
      <c r="F303" s="4">
        <f ca="1" t="shared" si="22"/>
        <v>22.251281893738334</v>
      </c>
      <c r="G303" s="4"/>
      <c r="H303" s="4">
        <f t="shared" si="23"/>
        <v>-0.7415814187563967</v>
      </c>
      <c r="I303" s="4">
        <f t="shared" si="24"/>
        <v>21.880491184360135</v>
      </c>
    </row>
    <row r="304" spans="3:9" ht="12.75">
      <c r="C304" s="4">
        <f ca="1" t="shared" si="20"/>
        <v>22.660627204952572</v>
      </c>
      <c r="D304" s="4"/>
      <c r="E304" s="4">
        <f ca="1" t="shared" si="21"/>
        <v>21.941929381183893</v>
      </c>
      <c r="F304" s="4">
        <f ca="1" t="shared" si="22"/>
        <v>23.02837108923949</v>
      </c>
      <c r="G304" s="4"/>
      <c r="H304" s="4">
        <f t="shared" si="23"/>
        <v>-1.0864417080555953</v>
      </c>
      <c r="I304" s="4">
        <f t="shared" si="24"/>
        <v>22.48515023521169</v>
      </c>
    </row>
    <row r="305" spans="3:9" ht="12.75">
      <c r="C305" s="4">
        <f ca="1" t="shared" si="20"/>
        <v>13.133985055484734</v>
      </c>
      <c r="D305" s="4"/>
      <c r="E305" s="4">
        <f ca="1" t="shared" si="21"/>
        <v>13.061106517053654</v>
      </c>
      <c r="F305" s="4">
        <f ca="1" t="shared" si="22"/>
        <v>12.751708780212555</v>
      </c>
      <c r="G305" s="4"/>
      <c r="H305" s="4">
        <f t="shared" si="23"/>
        <v>0.30939773684109895</v>
      </c>
      <c r="I305" s="4">
        <f t="shared" si="24"/>
        <v>12.906407648633104</v>
      </c>
    </row>
    <row r="306" spans="3:9" ht="12.75">
      <c r="C306" s="4">
        <f ca="1" t="shared" si="20"/>
        <v>18.273966072175302</v>
      </c>
      <c r="D306" s="4"/>
      <c r="E306" s="4">
        <f ca="1" t="shared" si="21"/>
        <v>18.46817478588641</v>
      </c>
      <c r="F306" s="4">
        <f ca="1" t="shared" si="22"/>
        <v>20.49828576922974</v>
      </c>
      <c r="G306" s="4"/>
      <c r="H306" s="4">
        <f t="shared" si="23"/>
        <v>-2.0301109833433273</v>
      </c>
      <c r="I306" s="4">
        <f t="shared" si="24"/>
        <v>19.483230277558075</v>
      </c>
    </row>
    <row r="307" spans="3:9" ht="12.75">
      <c r="C307" s="4">
        <f ca="1" t="shared" si="20"/>
        <v>22.29619933735504</v>
      </c>
      <c r="D307" s="4"/>
      <c r="E307" s="4">
        <f ca="1" t="shared" si="21"/>
        <v>22.891236550959473</v>
      </c>
      <c r="F307" s="4">
        <f ca="1" t="shared" si="22"/>
        <v>22.32934734440097</v>
      </c>
      <c r="G307" s="4"/>
      <c r="H307" s="4">
        <f t="shared" si="23"/>
        <v>0.5618892065585044</v>
      </c>
      <c r="I307" s="4">
        <f t="shared" si="24"/>
        <v>22.61029194768022</v>
      </c>
    </row>
    <row r="308" spans="3:9" ht="12.75">
      <c r="C308" s="4">
        <f ca="1" t="shared" si="20"/>
        <v>21.87058760868954</v>
      </c>
      <c r="D308" s="4"/>
      <c r="E308" s="4">
        <f ca="1" t="shared" si="21"/>
        <v>19.831777430267344</v>
      </c>
      <c r="F308" s="4">
        <f ca="1" t="shared" si="22"/>
        <v>23.893180600421637</v>
      </c>
      <c r="G308" s="4"/>
      <c r="H308" s="4">
        <f t="shared" si="23"/>
        <v>-4.061403170154293</v>
      </c>
      <c r="I308" s="4">
        <f t="shared" si="24"/>
        <v>21.86247901534449</v>
      </c>
    </row>
    <row r="309" spans="3:9" ht="12.75">
      <c r="C309" s="4">
        <f ca="1" t="shared" si="20"/>
        <v>23.39269136056702</v>
      </c>
      <c r="D309" s="4"/>
      <c r="E309" s="4">
        <f ca="1" t="shared" si="21"/>
        <v>23.593891959093916</v>
      </c>
      <c r="F309" s="4">
        <f ca="1" t="shared" si="22"/>
        <v>24.6241671745078</v>
      </c>
      <c r="G309" s="4"/>
      <c r="H309" s="4">
        <f t="shared" si="23"/>
        <v>-1.0302752154138837</v>
      </c>
      <c r="I309" s="4">
        <f t="shared" si="24"/>
        <v>24.109029566800857</v>
      </c>
    </row>
    <row r="310" spans="3:9" ht="12.75">
      <c r="C310" s="4">
        <f ca="1" t="shared" si="20"/>
        <v>10.694704886824109</v>
      </c>
      <c r="D310" s="4"/>
      <c r="E310" s="4">
        <f ca="1" t="shared" si="21"/>
        <v>10.097128414851271</v>
      </c>
      <c r="F310" s="4">
        <f ca="1" t="shared" si="22"/>
        <v>11.137881896360428</v>
      </c>
      <c r="G310" s="4"/>
      <c r="H310" s="4">
        <f t="shared" si="23"/>
        <v>-1.0407534815091566</v>
      </c>
      <c r="I310" s="4">
        <f t="shared" si="24"/>
        <v>10.61750515560585</v>
      </c>
    </row>
    <row r="311" spans="3:9" ht="12.75">
      <c r="C311" s="4">
        <f ca="1" t="shared" si="20"/>
        <v>25.067056202464297</v>
      </c>
      <c r="D311" s="4"/>
      <c r="E311" s="4">
        <f ca="1" t="shared" si="21"/>
        <v>25.634116882504483</v>
      </c>
      <c r="F311" s="4">
        <f ca="1" t="shared" si="22"/>
        <v>27.906640110883075</v>
      </c>
      <c r="G311" s="4"/>
      <c r="H311" s="4">
        <f t="shared" si="23"/>
        <v>-2.272523228378592</v>
      </c>
      <c r="I311" s="4">
        <f t="shared" si="24"/>
        <v>26.77037849669378</v>
      </c>
    </row>
    <row r="312" spans="3:9" ht="12.75">
      <c r="C312" s="4">
        <f ca="1" t="shared" si="20"/>
        <v>24.241696888879495</v>
      </c>
      <c r="D312" s="4"/>
      <c r="E312" s="4">
        <f ca="1" t="shared" si="21"/>
        <v>24.06825291845968</v>
      </c>
      <c r="F312" s="4">
        <f ca="1" t="shared" si="22"/>
        <v>24.480868001500777</v>
      </c>
      <c r="G312" s="4"/>
      <c r="H312" s="4">
        <f t="shared" si="23"/>
        <v>-0.4126150830410964</v>
      </c>
      <c r="I312" s="4">
        <f t="shared" si="24"/>
        <v>24.27456045998023</v>
      </c>
    </row>
    <row r="313" spans="3:9" ht="12.75">
      <c r="C313" s="4">
        <f ca="1" t="shared" si="20"/>
        <v>14.486548577782372</v>
      </c>
      <c r="D313" s="4"/>
      <c r="E313" s="4">
        <f ca="1" t="shared" si="21"/>
        <v>15.483882206374663</v>
      </c>
      <c r="F313" s="4">
        <f ca="1" t="shared" si="22"/>
        <v>15.612259079823877</v>
      </c>
      <c r="G313" s="4"/>
      <c r="H313" s="4">
        <f t="shared" si="23"/>
        <v>-0.12837687344921456</v>
      </c>
      <c r="I313" s="4">
        <f t="shared" si="24"/>
        <v>15.548070643099269</v>
      </c>
    </row>
    <row r="314" spans="3:9" ht="12.75">
      <c r="C314" s="4">
        <f ca="1" t="shared" si="20"/>
        <v>25.768110261965994</v>
      </c>
      <c r="D314" s="4"/>
      <c r="E314" s="4">
        <f ca="1" t="shared" si="21"/>
        <v>24.88898892348914</v>
      </c>
      <c r="F314" s="4">
        <f ca="1" t="shared" si="22"/>
        <v>28.84190546834945</v>
      </c>
      <c r="G314" s="4"/>
      <c r="H314" s="4">
        <f t="shared" si="23"/>
        <v>-3.952916544860308</v>
      </c>
      <c r="I314" s="4">
        <f t="shared" si="24"/>
        <v>26.865447195919295</v>
      </c>
    </row>
    <row r="315" spans="3:9" ht="12.75">
      <c r="C315" s="4">
        <f ca="1" t="shared" si="20"/>
        <v>23.305481638823547</v>
      </c>
      <c r="D315" s="4"/>
      <c r="E315" s="4">
        <f ca="1" t="shared" si="21"/>
        <v>25.258306335640174</v>
      </c>
      <c r="F315" s="4">
        <f ca="1" t="shared" si="22"/>
        <v>23.609298547028974</v>
      </c>
      <c r="G315" s="4"/>
      <c r="H315" s="4">
        <f t="shared" si="23"/>
        <v>1.6490077886112005</v>
      </c>
      <c r="I315" s="4">
        <f t="shared" si="24"/>
        <v>24.433802441334574</v>
      </c>
    </row>
    <row r="316" spans="3:9" ht="12.75">
      <c r="C316" s="4">
        <f ca="1" t="shared" si="20"/>
        <v>21.389954165955405</v>
      </c>
      <c r="D316" s="4"/>
      <c r="E316" s="4">
        <f ca="1" t="shared" si="21"/>
        <v>19.219439044750953</v>
      </c>
      <c r="F316" s="4">
        <f ca="1" t="shared" si="22"/>
        <v>20.715117710362076</v>
      </c>
      <c r="G316" s="4"/>
      <c r="H316" s="4">
        <f t="shared" si="23"/>
        <v>-1.4956786656111234</v>
      </c>
      <c r="I316" s="4">
        <f t="shared" si="24"/>
        <v>19.967278377556514</v>
      </c>
    </row>
    <row r="317" spans="3:9" ht="12.75">
      <c r="C317" s="4">
        <f ca="1" t="shared" si="20"/>
        <v>18.2867601608404</v>
      </c>
      <c r="D317" s="4"/>
      <c r="E317" s="4">
        <f ca="1" t="shared" si="21"/>
        <v>16.355595179587265</v>
      </c>
      <c r="F317" s="4">
        <f ca="1" t="shared" si="22"/>
        <v>19.56733740164957</v>
      </c>
      <c r="G317" s="4"/>
      <c r="H317" s="4">
        <f t="shared" si="23"/>
        <v>-3.2117422220623055</v>
      </c>
      <c r="I317" s="4">
        <f t="shared" si="24"/>
        <v>17.961466290618418</v>
      </c>
    </row>
    <row r="318" spans="3:9" ht="12.75">
      <c r="C318" s="4">
        <f ca="1" t="shared" si="20"/>
        <v>7.0261186762485295</v>
      </c>
      <c r="D318" s="4"/>
      <c r="E318" s="4">
        <f ca="1" t="shared" si="21"/>
        <v>7.52413891888105</v>
      </c>
      <c r="F318" s="4">
        <f ca="1" t="shared" si="22"/>
        <v>5.451486071702812</v>
      </c>
      <c r="G318" s="4"/>
      <c r="H318" s="4">
        <f t="shared" si="23"/>
        <v>2.0726528471782384</v>
      </c>
      <c r="I318" s="4">
        <f t="shared" si="24"/>
        <v>6.487812495291931</v>
      </c>
    </row>
    <row r="319" spans="3:9" ht="12.75">
      <c r="C319" s="4">
        <f ca="1" t="shared" si="20"/>
        <v>13.897908432175331</v>
      </c>
      <c r="D319" s="4"/>
      <c r="E319" s="4">
        <f ca="1" t="shared" si="21"/>
        <v>14.922520222909306</v>
      </c>
      <c r="F319" s="4">
        <f ca="1" t="shared" si="22"/>
        <v>15.771634971520024</v>
      </c>
      <c r="G319" s="4"/>
      <c r="H319" s="4">
        <f t="shared" si="23"/>
        <v>-0.8491147486107185</v>
      </c>
      <c r="I319" s="4">
        <f t="shared" si="24"/>
        <v>15.347077597214664</v>
      </c>
    </row>
    <row r="320" spans="3:9" ht="12.75">
      <c r="C320" s="4">
        <f ca="1" t="shared" si="20"/>
        <v>17.192491882265465</v>
      </c>
      <c r="D320" s="4"/>
      <c r="E320" s="4">
        <f ca="1" t="shared" si="21"/>
        <v>15.755100101864263</v>
      </c>
      <c r="F320" s="4">
        <f ca="1" t="shared" si="22"/>
        <v>18.643791383202885</v>
      </c>
      <c r="G320" s="4"/>
      <c r="H320" s="4">
        <f t="shared" si="23"/>
        <v>-2.8886912813386214</v>
      </c>
      <c r="I320" s="4">
        <f t="shared" si="24"/>
        <v>17.199445742533573</v>
      </c>
    </row>
    <row r="321" spans="3:9" ht="12.75">
      <c r="C321" s="4">
        <f ca="1" t="shared" si="20"/>
        <v>24.876106480099843</v>
      </c>
      <c r="D321" s="4"/>
      <c r="E321" s="4">
        <f ca="1" t="shared" si="21"/>
        <v>24.73699833115263</v>
      </c>
      <c r="F321" s="4">
        <f ca="1" t="shared" si="22"/>
        <v>24.55565397968857</v>
      </c>
      <c r="G321" s="4"/>
      <c r="H321" s="4">
        <f t="shared" si="23"/>
        <v>0.18134435146405892</v>
      </c>
      <c r="I321" s="4">
        <f t="shared" si="24"/>
        <v>24.646326155420603</v>
      </c>
    </row>
    <row r="322" spans="3:9" ht="12.75">
      <c r="C322" s="4">
        <f ca="1" t="shared" si="20"/>
        <v>21.508775995218144</v>
      </c>
      <c r="D322" s="4"/>
      <c r="E322" s="4">
        <f ca="1" t="shared" si="21"/>
        <v>20.95925529402098</v>
      </c>
      <c r="F322" s="4">
        <f ca="1" t="shared" si="22"/>
        <v>20.487584584677368</v>
      </c>
      <c r="G322" s="4"/>
      <c r="H322" s="4">
        <f t="shared" si="23"/>
        <v>0.47167070934361277</v>
      </c>
      <c r="I322" s="4">
        <f t="shared" si="24"/>
        <v>20.723419939349174</v>
      </c>
    </row>
    <row r="323" spans="3:9" ht="12.75">
      <c r="C323" s="4">
        <f ca="1" t="shared" si="20"/>
        <v>24.574363811735918</v>
      </c>
      <c r="D323" s="4"/>
      <c r="E323" s="4">
        <f ca="1" t="shared" si="21"/>
        <v>23.59044463591494</v>
      </c>
      <c r="F323" s="4">
        <f ca="1" t="shared" si="22"/>
        <v>26.98748156475514</v>
      </c>
      <c r="G323" s="4"/>
      <c r="H323" s="4">
        <f t="shared" si="23"/>
        <v>-3.397036928840201</v>
      </c>
      <c r="I323" s="4">
        <f t="shared" si="24"/>
        <v>25.28896310033504</v>
      </c>
    </row>
    <row r="324" spans="3:9" ht="12.75">
      <c r="C324" s="4">
        <f ca="1" t="shared" si="20"/>
        <v>20.891301688935695</v>
      </c>
      <c r="D324" s="4"/>
      <c r="E324" s="4">
        <f ca="1" t="shared" si="21"/>
        <v>20.780926413709707</v>
      </c>
      <c r="F324" s="4">
        <f ca="1" t="shared" si="22"/>
        <v>18.690909015391846</v>
      </c>
      <c r="G324" s="4"/>
      <c r="H324" s="4">
        <f t="shared" si="23"/>
        <v>2.090017398317862</v>
      </c>
      <c r="I324" s="4">
        <f t="shared" si="24"/>
        <v>19.735917714550776</v>
      </c>
    </row>
    <row r="325" spans="3:9" ht="12.75">
      <c r="C325" s="4">
        <f ca="1" t="shared" si="20"/>
        <v>15.191261146186706</v>
      </c>
      <c r="D325" s="4"/>
      <c r="E325" s="4">
        <f ca="1" t="shared" si="21"/>
        <v>12.619069621173807</v>
      </c>
      <c r="F325" s="4">
        <f ca="1" t="shared" si="22"/>
        <v>17.144601937178166</v>
      </c>
      <c r="G325" s="4"/>
      <c r="H325" s="4">
        <f t="shared" si="23"/>
        <v>-4.525532316004359</v>
      </c>
      <c r="I325" s="4">
        <f t="shared" si="24"/>
        <v>14.881835779175987</v>
      </c>
    </row>
    <row r="326" spans="3:9" ht="12.75">
      <c r="C326" s="4">
        <f ca="1" t="shared" si="20"/>
        <v>29.48804115623085</v>
      </c>
      <c r="D326" s="4"/>
      <c r="E326" s="4">
        <f ca="1" t="shared" si="21"/>
        <v>29.85146562464976</v>
      </c>
      <c r="F326" s="4">
        <f ca="1" t="shared" si="22"/>
        <v>31.83189482068979</v>
      </c>
      <c r="G326" s="4"/>
      <c r="H326" s="4">
        <f t="shared" si="23"/>
        <v>-1.9804291960400313</v>
      </c>
      <c r="I326" s="4">
        <f t="shared" si="24"/>
        <v>30.841680222669773</v>
      </c>
    </row>
    <row r="327" spans="3:9" ht="13.5" customHeight="1">
      <c r="C327" s="4">
        <f ca="1" t="shared" si="20"/>
        <v>22.176996044263348</v>
      </c>
      <c r="D327" s="4"/>
      <c r="E327" s="4">
        <f ca="1" t="shared" si="21"/>
        <v>21.372412145303784</v>
      </c>
      <c r="F327" s="4">
        <f ca="1" t="shared" si="22"/>
        <v>24.046403154237158</v>
      </c>
      <c r="G327" s="4"/>
      <c r="H327" s="4">
        <f t="shared" si="23"/>
        <v>-2.673991008933374</v>
      </c>
      <c r="I327" s="4">
        <f t="shared" si="24"/>
        <v>22.70940764977047</v>
      </c>
    </row>
    <row r="328" spans="3:9" ht="12.75">
      <c r="C328" s="4">
        <f ca="1" t="shared" si="20"/>
        <v>24.688122258857277</v>
      </c>
      <c r="D328" s="4"/>
      <c r="E328" s="4">
        <f ca="1" t="shared" si="21"/>
        <v>23.87982647620435</v>
      </c>
      <c r="F328" s="4">
        <f ca="1" t="shared" si="22"/>
        <v>23.7470725938198</v>
      </c>
      <c r="G328" s="4"/>
      <c r="H328" s="4">
        <f t="shared" si="23"/>
        <v>0.13275388238454866</v>
      </c>
      <c r="I328" s="4">
        <f t="shared" si="24"/>
        <v>23.813449535012076</v>
      </c>
    </row>
    <row r="329" spans="3:9" ht="12.75">
      <c r="C329" s="4">
        <f ca="1" t="shared" si="20"/>
        <v>8.822212602957475</v>
      </c>
      <c r="D329" s="4"/>
      <c r="E329" s="4">
        <f ca="1" t="shared" si="21"/>
        <v>9.82989853836029</v>
      </c>
      <c r="F329" s="4">
        <f ca="1" t="shared" si="22"/>
        <v>7.489650795270219</v>
      </c>
      <c r="G329" s="4"/>
      <c r="H329" s="4">
        <f t="shared" si="23"/>
        <v>2.340247743090071</v>
      </c>
      <c r="I329" s="4">
        <f t="shared" si="24"/>
        <v>8.659774666815254</v>
      </c>
    </row>
    <row r="330" spans="3:9" ht="12.75">
      <c r="C330" s="4">
        <f ca="1" t="shared" si="20"/>
        <v>14.823366962474498</v>
      </c>
      <c r="D330" s="4"/>
      <c r="E330" s="4">
        <f ca="1" t="shared" si="21"/>
        <v>16.089888001151017</v>
      </c>
      <c r="F330" s="4">
        <f ca="1" t="shared" si="22"/>
        <v>18.201612476419044</v>
      </c>
      <c r="G330" s="4"/>
      <c r="H330" s="4">
        <f t="shared" si="23"/>
        <v>-2.1117244752680264</v>
      </c>
      <c r="I330" s="4">
        <f t="shared" si="24"/>
        <v>17.14575023878503</v>
      </c>
    </row>
    <row r="331" spans="3:9" ht="12.75">
      <c r="C331" s="4">
        <f ca="1" t="shared" si="20"/>
        <v>18.65673465946824</v>
      </c>
      <c r="D331" s="4"/>
      <c r="E331" s="4">
        <f ca="1" t="shared" si="21"/>
        <v>19.046525569410893</v>
      </c>
      <c r="F331" s="4">
        <f ca="1" t="shared" si="22"/>
        <v>16.19165470333375</v>
      </c>
      <c r="G331" s="4"/>
      <c r="H331" s="4">
        <f t="shared" si="23"/>
        <v>2.8548708660771425</v>
      </c>
      <c r="I331" s="4">
        <f t="shared" si="24"/>
        <v>17.61909013637232</v>
      </c>
    </row>
    <row r="332" spans="3:9" ht="12.75">
      <c r="C332" s="4">
        <f ca="1" t="shared" si="20"/>
        <v>19.50761741049274</v>
      </c>
      <c r="D332" s="4"/>
      <c r="E332" s="4">
        <f ca="1" t="shared" si="21"/>
        <v>19.510768072041827</v>
      </c>
      <c r="F332" s="4">
        <f ca="1" t="shared" si="22"/>
        <v>16.323950906209834</v>
      </c>
      <c r="G332" s="4"/>
      <c r="H332" s="4">
        <f t="shared" si="23"/>
        <v>3.186817165831993</v>
      </c>
      <c r="I332" s="4">
        <f t="shared" si="24"/>
        <v>17.91735948912583</v>
      </c>
    </row>
    <row r="333" spans="3:9" ht="12.75">
      <c r="C333" s="4">
        <f ca="1" t="shared" si="20"/>
        <v>18.072409592287812</v>
      </c>
      <c r="D333" s="4"/>
      <c r="E333" s="4">
        <f ca="1" t="shared" si="21"/>
        <v>19.0792343271596</v>
      </c>
      <c r="F333" s="4">
        <f ca="1" t="shared" si="22"/>
        <v>16.534196420795997</v>
      </c>
      <c r="G333" s="4"/>
      <c r="H333" s="4">
        <f t="shared" si="23"/>
        <v>2.5450379063636035</v>
      </c>
      <c r="I333" s="4">
        <f t="shared" si="24"/>
        <v>17.8067153739778</v>
      </c>
    </row>
    <row r="334" spans="3:9" ht="12.75">
      <c r="C334" s="4">
        <f ca="1" t="shared" si="20"/>
        <v>24.52075260154904</v>
      </c>
      <c r="D334" s="4"/>
      <c r="E334" s="4">
        <f ca="1" t="shared" si="21"/>
        <v>24.223463821370785</v>
      </c>
      <c r="F334" s="4">
        <f ca="1" t="shared" si="22"/>
        <v>26.710123454058706</v>
      </c>
      <c r="G334" s="4"/>
      <c r="H334" s="4">
        <f t="shared" si="23"/>
        <v>-2.486659632687921</v>
      </c>
      <c r="I334" s="4">
        <f t="shared" si="24"/>
        <v>25.466793637714744</v>
      </c>
    </row>
    <row r="335" spans="3:9" ht="12.75">
      <c r="C335" s="4">
        <f ca="1" t="shared" si="20"/>
        <v>19.126296594172413</v>
      </c>
      <c r="D335" s="4"/>
      <c r="E335" s="4">
        <f ca="1" t="shared" si="21"/>
        <v>19.235519458275085</v>
      </c>
      <c r="F335" s="4">
        <f ca="1" t="shared" si="22"/>
        <v>20.80249980171465</v>
      </c>
      <c r="G335" s="4"/>
      <c r="H335" s="4">
        <f t="shared" si="23"/>
        <v>-1.566980343439564</v>
      </c>
      <c r="I335" s="4">
        <f t="shared" si="24"/>
        <v>20.01900962999487</v>
      </c>
    </row>
    <row r="336" spans="3:9" ht="12.75">
      <c r="C336" s="4">
        <f ca="1" t="shared" si="20"/>
        <v>17.665616202855688</v>
      </c>
      <c r="D336" s="4"/>
      <c r="E336" s="4">
        <f ca="1" t="shared" si="21"/>
        <v>18.577488069149254</v>
      </c>
      <c r="F336" s="4">
        <f ca="1" t="shared" si="22"/>
        <v>17.23664642593814</v>
      </c>
      <c r="G336" s="4"/>
      <c r="H336" s="4">
        <f t="shared" si="23"/>
        <v>1.3408416432111139</v>
      </c>
      <c r="I336" s="4">
        <f t="shared" si="24"/>
        <v>17.907067247543697</v>
      </c>
    </row>
    <row r="337" spans="3:9" ht="12.75">
      <c r="C337" s="4">
        <f ca="1" t="shared" si="20"/>
        <v>23.471844340063743</v>
      </c>
      <c r="D337" s="4"/>
      <c r="E337" s="4">
        <f ca="1" t="shared" si="21"/>
        <v>23.68486237223788</v>
      </c>
      <c r="F337" s="4">
        <f ca="1" t="shared" si="22"/>
        <v>20.163246430206613</v>
      </c>
      <c r="G337" s="4"/>
      <c r="H337" s="4">
        <f t="shared" si="23"/>
        <v>3.521615942031268</v>
      </c>
      <c r="I337" s="4">
        <f t="shared" si="24"/>
        <v>21.924054401222246</v>
      </c>
    </row>
    <row r="338" spans="3:9" ht="12.75">
      <c r="C338" s="4">
        <f ca="1" t="shared" si="20"/>
        <v>23.662949564328432</v>
      </c>
      <c r="D338" s="4"/>
      <c r="E338" s="4">
        <f ca="1" t="shared" si="21"/>
        <v>24.13063341307151</v>
      </c>
      <c r="F338" s="4">
        <f ca="1" t="shared" si="22"/>
        <v>23.354453005778826</v>
      </c>
      <c r="G338" s="4"/>
      <c r="H338" s="4">
        <f t="shared" si="23"/>
        <v>0.776180407292685</v>
      </c>
      <c r="I338" s="4">
        <f t="shared" si="24"/>
        <v>23.74254320942517</v>
      </c>
    </row>
    <row r="339" spans="3:9" ht="12.75">
      <c r="C339" s="4">
        <f ca="1" t="shared" si="20"/>
        <v>23.411985532629867</v>
      </c>
      <c r="D339" s="4"/>
      <c r="E339" s="4">
        <f ca="1" t="shared" si="21"/>
        <v>23.59862529624483</v>
      </c>
      <c r="F339" s="4">
        <f ca="1" t="shared" si="22"/>
        <v>24.727652041933254</v>
      </c>
      <c r="G339" s="4"/>
      <c r="H339" s="4">
        <f t="shared" si="23"/>
        <v>-1.1290267456884244</v>
      </c>
      <c r="I339" s="4">
        <f t="shared" si="24"/>
        <v>24.163138669089044</v>
      </c>
    </row>
    <row r="340" spans="3:9" ht="12.75">
      <c r="C340" s="4">
        <f ca="1" t="shared" si="20"/>
        <v>22.45572624714445</v>
      </c>
      <c r="D340" s="4"/>
      <c r="E340" s="4">
        <f ca="1" t="shared" si="21"/>
        <v>22.15080976099499</v>
      </c>
      <c r="F340" s="4">
        <f ca="1" t="shared" si="22"/>
        <v>21.420123254096634</v>
      </c>
      <c r="G340" s="4"/>
      <c r="H340" s="4">
        <f t="shared" si="23"/>
        <v>0.7306865068983548</v>
      </c>
      <c r="I340" s="4">
        <f t="shared" si="24"/>
        <v>21.785466507545813</v>
      </c>
    </row>
    <row r="341" spans="3:9" ht="12.75">
      <c r="C341" s="4">
        <f ca="1" t="shared" si="20"/>
        <v>13.094792232292445</v>
      </c>
      <c r="D341" s="4"/>
      <c r="E341" s="4">
        <f ca="1" t="shared" si="21"/>
        <v>13.27746170193563</v>
      </c>
      <c r="F341" s="4">
        <f ca="1" t="shared" si="22"/>
        <v>12.853643144678589</v>
      </c>
      <c r="G341" s="4"/>
      <c r="H341" s="4">
        <f t="shared" si="23"/>
        <v>0.4238185572570412</v>
      </c>
      <c r="I341" s="4">
        <f t="shared" si="24"/>
        <v>13.06555242330711</v>
      </c>
    </row>
    <row r="342" spans="3:9" ht="12.75">
      <c r="C342" s="4">
        <f ca="1" t="shared" si="20"/>
        <v>19.25214602175239</v>
      </c>
      <c r="D342" s="4"/>
      <c r="E342" s="4">
        <f ca="1" t="shared" si="21"/>
        <v>20.37216775620352</v>
      </c>
      <c r="F342" s="4">
        <f ca="1" t="shared" si="22"/>
        <v>17.571944437245605</v>
      </c>
      <c r="G342" s="4"/>
      <c r="H342" s="4">
        <f t="shared" si="23"/>
        <v>2.800223318957915</v>
      </c>
      <c r="I342" s="4">
        <f t="shared" si="24"/>
        <v>18.972056096724565</v>
      </c>
    </row>
    <row r="343" spans="3:9" ht="12.75">
      <c r="C343" s="4">
        <f ca="1" t="shared" si="20"/>
        <v>21.1883604123348</v>
      </c>
      <c r="D343" s="4"/>
      <c r="E343" s="4">
        <f ca="1" t="shared" si="21"/>
        <v>20.415508624186632</v>
      </c>
      <c r="F343" s="4">
        <f ca="1" t="shared" si="22"/>
        <v>23.946176782811346</v>
      </c>
      <c r="G343" s="4"/>
      <c r="H343" s="4">
        <f t="shared" si="23"/>
        <v>-3.5306681586247137</v>
      </c>
      <c r="I343" s="4">
        <f t="shared" si="24"/>
        <v>22.18084270349899</v>
      </c>
    </row>
    <row r="344" spans="3:9" ht="12.75">
      <c r="C344" s="4">
        <f ca="1" t="shared" si="20"/>
        <v>21.587547320098682</v>
      </c>
      <c r="D344" s="4"/>
      <c r="E344" s="4">
        <f ca="1" t="shared" si="21"/>
        <v>20.44732111114721</v>
      </c>
      <c r="F344" s="4">
        <f ca="1" t="shared" si="22"/>
        <v>21.19395097250144</v>
      </c>
      <c r="G344" s="4"/>
      <c r="H344" s="4">
        <f t="shared" si="23"/>
        <v>-0.7466298613542293</v>
      </c>
      <c r="I344" s="4">
        <f t="shared" si="24"/>
        <v>20.820636041824326</v>
      </c>
    </row>
    <row r="345" spans="3:9" ht="12.75">
      <c r="C345" s="4">
        <f ca="1" t="shared" si="20"/>
        <v>21.295528416864265</v>
      </c>
      <c r="D345" s="4"/>
      <c r="E345" s="4">
        <f ca="1" t="shared" si="21"/>
        <v>21.66560892874357</v>
      </c>
      <c r="F345" s="4">
        <f ca="1" t="shared" si="22"/>
        <v>20.018873636570387</v>
      </c>
      <c r="G345" s="4"/>
      <c r="H345" s="4">
        <f t="shared" si="23"/>
        <v>1.646735292173183</v>
      </c>
      <c r="I345" s="4">
        <f t="shared" si="24"/>
        <v>20.84224128265698</v>
      </c>
    </row>
    <row r="346" spans="3:9" ht="12.75">
      <c r="C346" s="4">
        <f ca="1" t="shared" si="20"/>
        <v>22.363698001994813</v>
      </c>
      <c r="D346" s="4"/>
      <c r="E346" s="4">
        <f ca="1" t="shared" si="21"/>
        <v>21.425602080580735</v>
      </c>
      <c r="F346" s="4">
        <f ca="1" t="shared" si="22"/>
        <v>18.382685090821973</v>
      </c>
      <c r="G346" s="4"/>
      <c r="H346" s="4">
        <f t="shared" si="23"/>
        <v>3.042916989758762</v>
      </c>
      <c r="I346" s="4">
        <f t="shared" si="24"/>
        <v>19.904143585701355</v>
      </c>
    </row>
    <row r="347" spans="3:9" ht="12.75">
      <c r="C347" s="4">
        <f aca="true" ca="1" t="shared" si="25" ref="C347:C410">C$14+C$16*NORMINV(RAND(),0,1)</f>
        <v>22.938134307059265</v>
      </c>
      <c r="D347" s="4"/>
      <c r="E347" s="4">
        <f aca="true" ca="1" t="shared" si="26" ref="E347:E410">E$14*C347+E$16+E$18*NORMINV(RAND(),0,1)</f>
        <v>21.81161533000013</v>
      </c>
      <c r="F347" s="4">
        <f aca="true" ca="1" t="shared" si="27" ref="F347:F410">F$14*C347+F$16+F$18*NORMINV(RAND(),0,1)</f>
        <v>23.852329844605105</v>
      </c>
      <c r="G347" s="4"/>
      <c r="H347" s="4">
        <f aca="true" t="shared" si="28" ref="H347:H410">E347-F347</f>
        <v>-2.040714514604975</v>
      </c>
      <c r="I347" s="4">
        <f aca="true" t="shared" si="29" ref="I347:I410">(E347+F347)/2</f>
        <v>22.831972587302616</v>
      </c>
    </row>
    <row r="348" spans="3:9" ht="12.75">
      <c r="C348" s="4">
        <f ca="1" t="shared" si="25"/>
        <v>15.180696466353151</v>
      </c>
      <c r="D348" s="4"/>
      <c r="E348" s="4">
        <f ca="1" t="shared" si="26"/>
        <v>16.012402389787972</v>
      </c>
      <c r="F348" s="4">
        <f ca="1" t="shared" si="27"/>
        <v>15.876588458267777</v>
      </c>
      <c r="G348" s="4"/>
      <c r="H348" s="4">
        <f t="shared" si="28"/>
        <v>0.13581393152019494</v>
      </c>
      <c r="I348" s="4">
        <f t="shared" si="29"/>
        <v>15.944495424027874</v>
      </c>
    </row>
    <row r="349" spans="3:9" ht="12.75">
      <c r="C349" s="4">
        <f ca="1" t="shared" si="25"/>
        <v>28.339990734909037</v>
      </c>
      <c r="D349" s="4"/>
      <c r="E349" s="4">
        <f ca="1" t="shared" si="26"/>
        <v>27.353159610560784</v>
      </c>
      <c r="F349" s="4">
        <f ca="1" t="shared" si="27"/>
        <v>30.5468170561588</v>
      </c>
      <c r="G349" s="4"/>
      <c r="H349" s="4">
        <f t="shared" si="28"/>
        <v>-3.193657445598017</v>
      </c>
      <c r="I349" s="4">
        <f t="shared" si="29"/>
        <v>28.94998833335979</v>
      </c>
    </row>
    <row r="350" spans="3:9" ht="12.75">
      <c r="C350" s="4">
        <f ca="1" t="shared" si="25"/>
        <v>14.208614736815866</v>
      </c>
      <c r="D350" s="4"/>
      <c r="E350" s="4">
        <f ca="1" t="shared" si="26"/>
        <v>15.396777694794727</v>
      </c>
      <c r="F350" s="4">
        <f ca="1" t="shared" si="27"/>
        <v>13.57930559407136</v>
      </c>
      <c r="G350" s="4"/>
      <c r="H350" s="4">
        <f t="shared" si="28"/>
        <v>1.817472100723366</v>
      </c>
      <c r="I350" s="4">
        <f t="shared" si="29"/>
        <v>14.488041644433043</v>
      </c>
    </row>
    <row r="351" spans="3:9" ht="12.75">
      <c r="C351" s="4">
        <f ca="1" t="shared" si="25"/>
        <v>27.61122143897044</v>
      </c>
      <c r="D351" s="4"/>
      <c r="E351" s="4">
        <f ca="1" t="shared" si="26"/>
        <v>29.037081252525244</v>
      </c>
      <c r="F351" s="4">
        <f ca="1" t="shared" si="27"/>
        <v>27.317654903540603</v>
      </c>
      <c r="G351" s="4"/>
      <c r="H351" s="4">
        <f t="shared" si="28"/>
        <v>1.7194263489846406</v>
      </c>
      <c r="I351" s="4">
        <f t="shared" si="29"/>
        <v>28.177368078032924</v>
      </c>
    </row>
    <row r="352" spans="3:9" ht="12.75">
      <c r="C352" s="4">
        <f ca="1" t="shared" si="25"/>
        <v>22.212622721145937</v>
      </c>
      <c r="D352" s="4"/>
      <c r="E352" s="4">
        <f ca="1" t="shared" si="26"/>
        <v>22.372553075125087</v>
      </c>
      <c r="F352" s="4">
        <f ca="1" t="shared" si="27"/>
        <v>23.03487568877537</v>
      </c>
      <c r="G352" s="4"/>
      <c r="H352" s="4">
        <f t="shared" si="28"/>
        <v>-0.6623226136502822</v>
      </c>
      <c r="I352" s="4">
        <f t="shared" si="29"/>
        <v>22.703714381950228</v>
      </c>
    </row>
    <row r="353" spans="3:9" ht="12.75">
      <c r="C353" s="4">
        <f ca="1" t="shared" si="25"/>
        <v>16.77814421592103</v>
      </c>
      <c r="D353" s="4"/>
      <c r="E353" s="4">
        <f ca="1" t="shared" si="26"/>
        <v>16.53548328954311</v>
      </c>
      <c r="F353" s="4">
        <f ca="1" t="shared" si="27"/>
        <v>15.180564192677743</v>
      </c>
      <c r="G353" s="4"/>
      <c r="H353" s="4">
        <f t="shared" si="28"/>
        <v>1.3549190968653662</v>
      </c>
      <c r="I353" s="4">
        <f t="shared" si="29"/>
        <v>15.858023741110426</v>
      </c>
    </row>
    <row r="354" spans="3:9" ht="12.75">
      <c r="C354" s="4">
        <f ca="1" t="shared" si="25"/>
        <v>17.184968751452082</v>
      </c>
      <c r="D354" s="4"/>
      <c r="E354" s="4">
        <f ca="1" t="shared" si="26"/>
        <v>15.457657886986754</v>
      </c>
      <c r="F354" s="4">
        <f ca="1" t="shared" si="27"/>
        <v>15.786413189360314</v>
      </c>
      <c r="G354" s="4"/>
      <c r="H354" s="4">
        <f t="shared" si="28"/>
        <v>-0.3287553023735601</v>
      </c>
      <c r="I354" s="4">
        <f t="shared" si="29"/>
        <v>15.622035538173535</v>
      </c>
    </row>
    <row r="355" spans="3:9" ht="12.75">
      <c r="C355" s="4">
        <f ca="1" t="shared" si="25"/>
        <v>23.38790252396709</v>
      </c>
      <c r="D355" s="4"/>
      <c r="E355" s="4">
        <f ca="1" t="shared" si="26"/>
        <v>23.63570076522643</v>
      </c>
      <c r="F355" s="4">
        <f ca="1" t="shared" si="27"/>
        <v>24.688491232632437</v>
      </c>
      <c r="G355" s="4"/>
      <c r="H355" s="4">
        <f t="shared" si="28"/>
        <v>-1.0527904674060053</v>
      </c>
      <c r="I355" s="4">
        <f t="shared" si="29"/>
        <v>24.162095998929434</v>
      </c>
    </row>
    <row r="356" spans="3:9" ht="12.75">
      <c r="C356" s="4">
        <f ca="1" t="shared" si="25"/>
        <v>24.949924275146543</v>
      </c>
      <c r="D356" s="4"/>
      <c r="E356" s="4">
        <f ca="1" t="shared" si="26"/>
        <v>23.864858650596915</v>
      </c>
      <c r="F356" s="4">
        <f ca="1" t="shared" si="27"/>
        <v>26.656494177053858</v>
      </c>
      <c r="G356" s="4"/>
      <c r="H356" s="4">
        <f t="shared" si="28"/>
        <v>-2.7916355264569432</v>
      </c>
      <c r="I356" s="4">
        <f t="shared" si="29"/>
        <v>25.260676413825387</v>
      </c>
    </row>
    <row r="357" spans="3:9" ht="12.75">
      <c r="C357" s="4">
        <f ca="1" t="shared" si="25"/>
        <v>27.150913141783093</v>
      </c>
      <c r="D357" s="4"/>
      <c r="E357" s="4">
        <f ca="1" t="shared" si="26"/>
        <v>27.27989082783743</v>
      </c>
      <c r="F357" s="4">
        <f ca="1" t="shared" si="27"/>
        <v>27.92292934208436</v>
      </c>
      <c r="G357" s="4"/>
      <c r="H357" s="4">
        <f t="shared" si="28"/>
        <v>-0.6430385142469284</v>
      </c>
      <c r="I357" s="4">
        <f t="shared" si="29"/>
        <v>27.601410084960897</v>
      </c>
    </row>
    <row r="358" spans="3:9" ht="12.75">
      <c r="C358" s="4">
        <f ca="1" t="shared" si="25"/>
        <v>18.233025070751737</v>
      </c>
      <c r="D358" s="4"/>
      <c r="E358" s="4">
        <f ca="1" t="shared" si="26"/>
        <v>17.964708653256938</v>
      </c>
      <c r="F358" s="4">
        <f ca="1" t="shared" si="27"/>
        <v>21.097493862227843</v>
      </c>
      <c r="G358" s="4"/>
      <c r="H358" s="4">
        <f t="shared" si="28"/>
        <v>-3.1327852089709047</v>
      </c>
      <c r="I358" s="4">
        <f t="shared" si="29"/>
        <v>19.531101257742392</v>
      </c>
    </row>
    <row r="359" spans="3:9" ht="12.75">
      <c r="C359" s="4">
        <f ca="1" t="shared" si="25"/>
        <v>19.219760487425454</v>
      </c>
      <c r="D359" s="4"/>
      <c r="E359" s="4">
        <f ca="1" t="shared" si="26"/>
        <v>20.012137194614464</v>
      </c>
      <c r="F359" s="4">
        <f ca="1" t="shared" si="27"/>
        <v>21.091405749695426</v>
      </c>
      <c r="G359" s="4"/>
      <c r="H359" s="4">
        <f t="shared" si="28"/>
        <v>-1.0792685550809615</v>
      </c>
      <c r="I359" s="4">
        <f t="shared" si="29"/>
        <v>20.551771472154947</v>
      </c>
    </row>
    <row r="360" spans="3:9" ht="12.75">
      <c r="C360" s="4">
        <f ca="1" t="shared" si="25"/>
        <v>22.022238965598856</v>
      </c>
      <c r="D360" s="4"/>
      <c r="E360" s="4">
        <f ca="1" t="shared" si="26"/>
        <v>21.107510756528168</v>
      </c>
      <c r="F360" s="4">
        <f ca="1" t="shared" si="27"/>
        <v>22.700724717475662</v>
      </c>
      <c r="G360" s="4"/>
      <c r="H360" s="4">
        <f t="shared" si="28"/>
        <v>-1.5932139609474945</v>
      </c>
      <c r="I360" s="4">
        <f t="shared" si="29"/>
        <v>21.904117737001915</v>
      </c>
    </row>
    <row r="361" spans="3:9" ht="12.75">
      <c r="C361" s="4">
        <f ca="1" t="shared" si="25"/>
        <v>24.35352718407274</v>
      </c>
      <c r="D361" s="4"/>
      <c r="E361" s="4">
        <f ca="1" t="shared" si="26"/>
        <v>27.11340454576859</v>
      </c>
      <c r="F361" s="4">
        <f ca="1" t="shared" si="27"/>
        <v>26.159681361347914</v>
      </c>
      <c r="G361" s="4"/>
      <c r="H361" s="4">
        <f t="shared" si="28"/>
        <v>0.9537231844206744</v>
      </c>
      <c r="I361" s="4">
        <f t="shared" si="29"/>
        <v>26.63654295355825</v>
      </c>
    </row>
    <row r="362" spans="3:9" ht="12.75">
      <c r="C362" s="4">
        <f ca="1" t="shared" si="25"/>
        <v>21.100937301595707</v>
      </c>
      <c r="D362" s="4"/>
      <c r="E362" s="4">
        <f ca="1" t="shared" si="26"/>
        <v>21.069758594119136</v>
      </c>
      <c r="F362" s="4">
        <f ca="1" t="shared" si="27"/>
        <v>21.464017184375216</v>
      </c>
      <c r="G362" s="4"/>
      <c r="H362" s="4">
        <f t="shared" si="28"/>
        <v>-0.39425859025607934</v>
      </c>
      <c r="I362" s="4">
        <f t="shared" si="29"/>
        <v>21.266887889247176</v>
      </c>
    </row>
    <row r="363" spans="3:9" ht="12.75">
      <c r="C363" s="4">
        <f ca="1" t="shared" si="25"/>
        <v>13.572028912211625</v>
      </c>
      <c r="D363" s="4"/>
      <c r="E363" s="4">
        <f ca="1" t="shared" si="26"/>
        <v>13.219490890728474</v>
      </c>
      <c r="F363" s="4">
        <f ca="1" t="shared" si="27"/>
        <v>13.818572245935991</v>
      </c>
      <c r="G363" s="4"/>
      <c r="H363" s="4">
        <f t="shared" si="28"/>
        <v>-0.5990813552075167</v>
      </c>
      <c r="I363" s="4">
        <f t="shared" si="29"/>
        <v>13.519031568332233</v>
      </c>
    </row>
    <row r="364" spans="3:9" ht="12.75">
      <c r="C364" s="4">
        <f ca="1" t="shared" si="25"/>
        <v>19.638571692008973</v>
      </c>
      <c r="D364" s="4"/>
      <c r="E364" s="4">
        <f ca="1" t="shared" si="26"/>
        <v>20.28498938019165</v>
      </c>
      <c r="F364" s="4">
        <f ca="1" t="shared" si="27"/>
        <v>19.78575882824509</v>
      </c>
      <c r="G364" s="4"/>
      <c r="H364" s="4">
        <f t="shared" si="28"/>
        <v>0.4992305519465603</v>
      </c>
      <c r="I364" s="4">
        <f t="shared" si="29"/>
        <v>20.03537410421837</v>
      </c>
    </row>
    <row r="365" spans="3:9" ht="12.75">
      <c r="C365" s="4">
        <f ca="1" t="shared" si="25"/>
        <v>24.074513159335698</v>
      </c>
      <c r="D365" s="4"/>
      <c r="E365" s="4">
        <f ca="1" t="shared" si="26"/>
        <v>24.67423594364037</v>
      </c>
      <c r="F365" s="4">
        <f ca="1" t="shared" si="27"/>
        <v>26.277730690931087</v>
      </c>
      <c r="G365" s="4"/>
      <c r="H365" s="4">
        <f t="shared" si="28"/>
        <v>-1.6034947472907177</v>
      </c>
      <c r="I365" s="4">
        <f t="shared" si="29"/>
        <v>25.475983317285728</v>
      </c>
    </row>
    <row r="366" spans="3:9" ht="12.75">
      <c r="C366" s="4">
        <f ca="1" t="shared" si="25"/>
        <v>16.98855637003016</v>
      </c>
      <c r="D366" s="4"/>
      <c r="E366" s="4">
        <f ca="1" t="shared" si="26"/>
        <v>16.017398272604762</v>
      </c>
      <c r="F366" s="4">
        <f ca="1" t="shared" si="27"/>
        <v>19.46874425452675</v>
      </c>
      <c r="G366" s="4"/>
      <c r="H366" s="4">
        <f t="shared" si="28"/>
        <v>-3.451345981921989</v>
      </c>
      <c r="I366" s="4">
        <f t="shared" si="29"/>
        <v>17.743071263565756</v>
      </c>
    </row>
    <row r="367" spans="3:9" ht="12.75">
      <c r="C367" s="4">
        <f ca="1" t="shared" si="25"/>
        <v>23.28843043996761</v>
      </c>
      <c r="D367" s="4"/>
      <c r="E367" s="4">
        <f ca="1" t="shared" si="26"/>
        <v>22.52934530195854</v>
      </c>
      <c r="F367" s="4">
        <f ca="1" t="shared" si="27"/>
        <v>21.132477126244314</v>
      </c>
      <c r="G367" s="4"/>
      <c r="H367" s="4">
        <f t="shared" si="28"/>
        <v>1.396868175714225</v>
      </c>
      <c r="I367" s="4">
        <f t="shared" si="29"/>
        <v>21.830911214101427</v>
      </c>
    </row>
    <row r="368" spans="3:9" ht="12.75">
      <c r="C368" s="4">
        <f ca="1" t="shared" si="25"/>
        <v>17.07202672646077</v>
      </c>
      <c r="D368" s="4"/>
      <c r="E368" s="4">
        <f ca="1" t="shared" si="26"/>
        <v>19.75281642902533</v>
      </c>
      <c r="F368" s="4">
        <f ca="1" t="shared" si="27"/>
        <v>14.94615837810516</v>
      </c>
      <c r="G368" s="4"/>
      <c r="H368" s="4">
        <f t="shared" si="28"/>
        <v>4.80665805092017</v>
      </c>
      <c r="I368" s="4">
        <f t="shared" si="29"/>
        <v>17.349487403565245</v>
      </c>
    </row>
    <row r="369" spans="3:9" ht="12.75">
      <c r="C369" s="4">
        <f ca="1" t="shared" si="25"/>
        <v>20.143827065299117</v>
      </c>
      <c r="D369" s="4"/>
      <c r="E369" s="4">
        <f ca="1" t="shared" si="26"/>
        <v>19.889267329581514</v>
      </c>
      <c r="F369" s="4">
        <f ca="1" t="shared" si="27"/>
        <v>15.597468876282788</v>
      </c>
      <c r="G369" s="4"/>
      <c r="H369" s="4">
        <f t="shared" si="28"/>
        <v>4.291798453298727</v>
      </c>
      <c r="I369" s="4">
        <f t="shared" si="29"/>
        <v>17.743368102932152</v>
      </c>
    </row>
    <row r="370" spans="3:9" ht="12.75">
      <c r="C370" s="4">
        <f ca="1" t="shared" si="25"/>
        <v>16.27371268395354</v>
      </c>
      <c r="D370" s="4"/>
      <c r="E370" s="4">
        <f ca="1" t="shared" si="26"/>
        <v>18.135338221699488</v>
      </c>
      <c r="F370" s="4">
        <f ca="1" t="shared" si="27"/>
        <v>16.475553343719444</v>
      </c>
      <c r="G370" s="4"/>
      <c r="H370" s="4">
        <f t="shared" si="28"/>
        <v>1.6597848779800444</v>
      </c>
      <c r="I370" s="4">
        <f t="shared" si="29"/>
        <v>17.305445782709466</v>
      </c>
    </row>
    <row r="371" spans="3:9" ht="12.75">
      <c r="C371" s="4">
        <f ca="1" t="shared" si="25"/>
        <v>19.35649722386945</v>
      </c>
      <c r="D371" s="4"/>
      <c r="E371" s="4">
        <f ca="1" t="shared" si="26"/>
        <v>20.389610305544828</v>
      </c>
      <c r="F371" s="4">
        <f ca="1" t="shared" si="27"/>
        <v>19.080135053971727</v>
      </c>
      <c r="G371" s="4"/>
      <c r="H371" s="4">
        <f t="shared" si="28"/>
        <v>1.309475251573101</v>
      </c>
      <c r="I371" s="4">
        <f t="shared" si="29"/>
        <v>19.734872679758276</v>
      </c>
    </row>
    <row r="372" spans="3:9" ht="12.75">
      <c r="C372" s="4">
        <f ca="1" t="shared" si="25"/>
        <v>10.864917795639148</v>
      </c>
      <c r="D372" s="4"/>
      <c r="E372" s="4">
        <f ca="1" t="shared" si="26"/>
        <v>11.218928699375683</v>
      </c>
      <c r="F372" s="4">
        <f ca="1" t="shared" si="27"/>
        <v>9.788836574131823</v>
      </c>
      <c r="G372" s="4"/>
      <c r="H372" s="4">
        <f t="shared" si="28"/>
        <v>1.4300921252438599</v>
      </c>
      <c r="I372" s="4">
        <f t="shared" si="29"/>
        <v>10.503882636753753</v>
      </c>
    </row>
    <row r="373" spans="3:9" ht="12.75">
      <c r="C373" s="4">
        <f ca="1" t="shared" si="25"/>
        <v>13.648695934056231</v>
      </c>
      <c r="D373" s="4"/>
      <c r="E373" s="4">
        <f ca="1" t="shared" si="26"/>
        <v>15.010823102913733</v>
      </c>
      <c r="F373" s="4">
        <f ca="1" t="shared" si="27"/>
        <v>16.45338234009204</v>
      </c>
      <c r="G373" s="4"/>
      <c r="H373" s="4">
        <f t="shared" si="28"/>
        <v>-1.4425592371783083</v>
      </c>
      <c r="I373" s="4">
        <f t="shared" si="29"/>
        <v>15.732102721502887</v>
      </c>
    </row>
    <row r="374" spans="3:9" ht="12.75">
      <c r="C374" s="4">
        <f ca="1" t="shared" si="25"/>
        <v>20.49762697019693</v>
      </c>
      <c r="D374" s="4"/>
      <c r="E374" s="4">
        <f ca="1" t="shared" si="26"/>
        <v>18.200665008041618</v>
      </c>
      <c r="F374" s="4">
        <f ca="1" t="shared" si="27"/>
        <v>19.89013526837743</v>
      </c>
      <c r="G374" s="4"/>
      <c r="H374" s="4">
        <f t="shared" si="28"/>
        <v>-1.6894702603358134</v>
      </c>
      <c r="I374" s="4">
        <f t="shared" si="29"/>
        <v>19.045400138209523</v>
      </c>
    </row>
    <row r="375" spans="3:9" ht="12.75">
      <c r="C375" s="4">
        <f ca="1" t="shared" si="25"/>
        <v>22.356763593751293</v>
      </c>
      <c r="D375" s="4"/>
      <c r="E375" s="4">
        <f ca="1" t="shared" si="26"/>
        <v>21.869870247066647</v>
      </c>
      <c r="F375" s="4">
        <f ca="1" t="shared" si="27"/>
        <v>24.218369839777587</v>
      </c>
      <c r="G375" s="4"/>
      <c r="H375" s="4">
        <f t="shared" si="28"/>
        <v>-2.34849959271094</v>
      </c>
      <c r="I375" s="4">
        <f t="shared" si="29"/>
        <v>23.04412004342212</v>
      </c>
    </row>
    <row r="376" spans="3:9" ht="12.75">
      <c r="C376" s="4">
        <f ca="1" t="shared" si="25"/>
        <v>27.550067532727276</v>
      </c>
      <c r="D376" s="4"/>
      <c r="E376" s="4">
        <f ca="1" t="shared" si="26"/>
        <v>28.191175194380275</v>
      </c>
      <c r="F376" s="4">
        <f ca="1" t="shared" si="27"/>
        <v>28.15212187696773</v>
      </c>
      <c r="G376" s="4"/>
      <c r="H376" s="4">
        <f t="shared" si="28"/>
        <v>0.03905331741254514</v>
      </c>
      <c r="I376" s="4">
        <f t="shared" si="29"/>
        <v>28.171648535674002</v>
      </c>
    </row>
    <row r="377" spans="3:9" ht="12.75">
      <c r="C377" s="4">
        <f ca="1" t="shared" si="25"/>
        <v>20.825411502383332</v>
      </c>
      <c r="D377" s="4"/>
      <c r="E377" s="4">
        <f ca="1" t="shared" si="26"/>
        <v>21.027444977772237</v>
      </c>
      <c r="F377" s="4">
        <f ca="1" t="shared" si="27"/>
        <v>23.75523257310045</v>
      </c>
      <c r="G377" s="4"/>
      <c r="H377" s="4">
        <f t="shared" si="28"/>
        <v>-2.7277875953282127</v>
      </c>
      <c r="I377" s="4">
        <f t="shared" si="29"/>
        <v>22.391338775436346</v>
      </c>
    </row>
    <row r="378" spans="3:9" ht="12.75">
      <c r="C378" s="4">
        <f ca="1" t="shared" si="25"/>
        <v>17.05498552152424</v>
      </c>
      <c r="D378" s="4"/>
      <c r="E378" s="4">
        <f ca="1" t="shared" si="26"/>
        <v>17.755170305839446</v>
      </c>
      <c r="F378" s="4">
        <f ca="1" t="shared" si="27"/>
        <v>16.82211730886345</v>
      </c>
      <c r="G378" s="4"/>
      <c r="H378" s="4">
        <f t="shared" si="28"/>
        <v>0.9330529969759951</v>
      </c>
      <c r="I378" s="4">
        <f t="shared" si="29"/>
        <v>17.28864380735145</v>
      </c>
    </row>
    <row r="379" spans="3:9" ht="12.75">
      <c r="C379" s="4">
        <f ca="1" t="shared" si="25"/>
        <v>20.61927905376739</v>
      </c>
      <c r="D379" s="4"/>
      <c r="E379" s="4">
        <f ca="1" t="shared" si="26"/>
        <v>21.270227503183392</v>
      </c>
      <c r="F379" s="4">
        <f ca="1" t="shared" si="27"/>
        <v>23.33573250748845</v>
      </c>
      <c r="G379" s="4"/>
      <c r="H379" s="4">
        <f t="shared" si="28"/>
        <v>-2.0655050043050593</v>
      </c>
      <c r="I379" s="4">
        <f t="shared" si="29"/>
        <v>22.30298000533592</v>
      </c>
    </row>
    <row r="380" spans="3:9" ht="12.75">
      <c r="C380" s="4">
        <f ca="1" t="shared" si="25"/>
        <v>25.40263734850072</v>
      </c>
      <c r="D380" s="4"/>
      <c r="E380" s="4">
        <f ca="1" t="shared" si="26"/>
        <v>26.00306578353095</v>
      </c>
      <c r="F380" s="4">
        <f ca="1" t="shared" si="27"/>
        <v>23.52485648313148</v>
      </c>
      <c r="G380" s="4"/>
      <c r="H380" s="4">
        <f t="shared" si="28"/>
        <v>2.4782093003994703</v>
      </c>
      <c r="I380" s="4">
        <f t="shared" si="29"/>
        <v>24.763961133331215</v>
      </c>
    </row>
    <row r="381" spans="3:9" ht="12.75">
      <c r="C381" s="4">
        <f ca="1" t="shared" si="25"/>
        <v>9.649103288794777</v>
      </c>
      <c r="D381" s="4"/>
      <c r="E381" s="4">
        <f ca="1" t="shared" si="26"/>
        <v>11.279215270063293</v>
      </c>
      <c r="F381" s="4">
        <f ca="1" t="shared" si="27"/>
        <v>6.314837233591232</v>
      </c>
      <c r="G381" s="4"/>
      <c r="H381" s="4">
        <f t="shared" si="28"/>
        <v>4.964378036472061</v>
      </c>
      <c r="I381" s="4">
        <f t="shared" si="29"/>
        <v>8.797026251827262</v>
      </c>
    </row>
    <row r="382" spans="3:9" ht="12.75">
      <c r="C382" s="4">
        <f ca="1" t="shared" si="25"/>
        <v>13.724447818627697</v>
      </c>
      <c r="D382" s="4"/>
      <c r="E382" s="4">
        <f ca="1" t="shared" si="26"/>
        <v>14.138472359129509</v>
      </c>
      <c r="F382" s="4">
        <f ca="1" t="shared" si="27"/>
        <v>14.704242806787454</v>
      </c>
      <c r="G382" s="4"/>
      <c r="H382" s="4">
        <f t="shared" si="28"/>
        <v>-0.565770447657945</v>
      </c>
      <c r="I382" s="4">
        <f t="shared" si="29"/>
        <v>14.421357582958482</v>
      </c>
    </row>
    <row r="383" spans="3:9" ht="12.75">
      <c r="C383" s="4">
        <f ca="1" t="shared" si="25"/>
        <v>11.555912149520555</v>
      </c>
      <c r="D383" s="4"/>
      <c r="E383" s="4">
        <f ca="1" t="shared" si="26"/>
        <v>11.076329497069864</v>
      </c>
      <c r="F383" s="4">
        <f ca="1" t="shared" si="27"/>
        <v>10.569207006346414</v>
      </c>
      <c r="G383" s="4"/>
      <c r="H383" s="4">
        <f t="shared" si="28"/>
        <v>0.5071224907234502</v>
      </c>
      <c r="I383" s="4">
        <f t="shared" si="29"/>
        <v>10.822768251708139</v>
      </c>
    </row>
    <row r="384" spans="3:9" ht="12.75">
      <c r="C384" s="4">
        <f ca="1" t="shared" si="25"/>
        <v>18.484559507063118</v>
      </c>
      <c r="D384" s="4"/>
      <c r="E384" s="4">
        <f ca="1" t="shared" si="26"/>
        <v>17.41518290497823</v>
      </c>
      <c r="F384" s="4">
        <f ca="1" t="shared" si="27"/>
        <v>16.893220803545557</v>
      </c>
      <c r="G384" s="4"/>
      <c r="H384" s="4">
        <f t="shared" si="28"/>
        <v>0.5219621014326741</v>
      </c>
      <c r="I384" s="4">
        <f t="shared" si="29"/>
        <v>17.154201854261892</v>
      </c>
    </row>
    <row r="385" spans="3:9" ht="12.75">
      <c r="C385" s="4">
        <f ca="1" t="shared" si="25"/>
        <v>15.514614598858024</v>
      </c>
      <c r="D385" s="4"/>
      <c r="E385" s="4">
        <f ca="1" t="shared" si="26"/>
        <v>15.549121563481902</v>
      </c>
      <c r="F385" s="4">
        <f ca="1" t="shared" si="27"/>
        <v>17.90273399987216</v>
      </c>
      <c r="G385" s="4"/>
      <c r="H385" s="4">
        <f t="shared" si="28"/>
        <v>-2.353612436390259</v>
      </c>
      <c r="I385" s="4">
        <f t="shared" si="29"/>
        <v>16.725927781677033</v>
      </c>
    </row>
    <row r="386" spans="3:9" ht="12.75">
      <c r="C386" s="4">
        <f ca="1" t="shared" si="25"/>
        <v>23.252879310842054</v>
      </c>
      <c r="D386" s="4"/>
      <c r="E386" s="4">
        <f ca="1" t="shared" si="26"/>
        <v>23.87046307649777</v>
      </c>
      <c r="F386" s="4">
        <f ca="1" t="shared" si="27"/>
        <v>18.68668854682156</v>
      </c>
      <c r="G386" s="4"/>
      <c r="H386" s="4">
        <f t="shared" si="28"/>
        <v>5.18377452967621</v>
      </c>
      <c r="I386" s="4">
        <f t="shared" si="29"/>
        <v>21.278575811659664</v>
      </c>
    </row>
    <row r="387" spans="3:9" ht="12.75">
      <c r="C387" s="4">
        <f ca="1" t="shared" si="25"/>
        <v>17.769259069535835</v>
      </c>
      <c r="D387" s="4"/>
      <c r="E387" s="4">
        <f ca="1" t="shared" si="26"/>
        <v>20.440123673422594</v>
      </c>
      <c r="F387" s="4">
        <f ca="1" t="shared" si="27"/>
        <v>14.658493333017466</v>
      </c>
      <c r="G387" s="4"/>
      <c r="H387" s="4">
        <f t="shared" si="28"/>
        <v>5.781630340405128</v>
      </c>
      <c r="I387" s="4">
        <f t="shared" si="29"/>
        <v>17.54930850322003</v>
      </c>
    </row>
    <row r="388" spans="3:9" ht="12.75">
      <c r="C388" s="4">
        <f ca="1" t="shared" si="25"/>
        <v>23.515155556532648</v>
      </c>
      <c r="D388" s="4"/>
      <c r="E388" s="4">
        <f ca="1" t="shared" si="26"/>
        <v>22.57082589154188</v>
      </c>
      <c r="F388" s="4">
        <f ca="1" t="shared" si="27"/>
        <v>22.68812419624078</v>
      </c>
      <c r="G388" s="4"/>
      <c r="H388" s="4">
        <f t="shared" si="28"/>
        <v>-0.1172983046988989</v>
      </c>
      <c r="I388" s="4">
        <f t="shared" si="29"/>
        <v>22.62947504389133</v>
      </c>
    </row>
    <row r="389" spans="3:9" ht="12.75">
      <c r="C389" s="4">
        <f ca="1" t="shared" si="25"/>
        <v>20.817188902755113</v>
      </c>
      <c r="D389" s="4"/>
      <c r="E389" s="4">
        <f ca="1" t="shared" si="26"/>
        <v>20.055626097046815</v>
      </c>
      <c r="F389" s="4">
        <f ca="1" t="shared" si="27"/>
        <v>23.068103387317457</v>
      </c>
      <c r="G389" s="4"/>
      <c r="H389" s="4">
        <f t="shared" si="28"/>
        <v>-3.012477290270642</v>
      </c>
      <c r="I389" s="4">
        <f t="shared" si="29"/>
        <v>21.561864742182138</v>
      </c>
    </row>
    <row r="390" spans="3:9" ht="12.75">
      <c r="C390" s="4">
        <f ca="1" t="shared" si="25"/>
        <v>20.497278640727313</v>
      </c>
      <c r="D390" s="4"/>
      <c r="E390" s="4">
        <f ca="1" t="shared" si="26"/>
        <v>21.13817970652507</v>
      </c>
      <c r="F390" s="4">
        <f ca="1" t="shared" si="27"/>
        <v>23.97983353905666</v>
      </c>
      <c r="G390" s="4"/>
      <c r="H390" s="4">
        <f t="shared" si="28"/>
        <v>-2.841653832531591</v>
      </c>
      <c r="I390" s="4">
        <f t="shared" si="29"/>
        <v>22.559006622790864</v>
      </c>
    </row>
    <row r="391" spans="3:9" ht="12.75">
      <c r="C391" s="4">
        <f ca="1" t="shared" si="25"/>
        <v>17.982300951394414</v>
      </c>
      <c r="D391" s="4"/>
      <c r="E391" s="4">
        <f ca="1" t="shared" si="26"/>
        <v>18.035465300604262</v>
      </c>
      <c r="F391" s="4">
        <f ca="1" t="shared" si="27"/>
        <v>20.694714993055022</v>
      </c>
      <c r="G391" s="4"/>
      <c r="H391" s="4">
        <f t="shared" si="28"/>
        <v>-2.6592496924507607</v>
      </c>
      <c r="I391" s="4">
        <f t="shared" si="29"/>
        <v>19.365090146829644</v>
      </c>
    </row>
    <row r="392" spans="3:9" ht="12.75">
      <c r="C392" s="4">
        <f ca="1" t="shared" si="25"/>
        <v>22.762255988153406</v>
      </c>
      <c r="D392" s="4"/>
      <c r="E392" s="4">
        <f ca="1" t="shared" si="26"/>
        <v>24.871903793031763</v>
      </c>
      <c r="F392" s="4">
        <f ca="1" t="shared" si="27"/>
        <v>25.225536389846596</v>
      </c>
      <c r="G392" s="4"/>
      <c r="H392" s="4">
        <f t="shared" si="28"/>
        <v>-0.3536325968148333</v>
      </c>
      <c r="I392" s="4">
        <f t="shared" si="29"/>
        <v>25.04872009143918</v>
      </c>
    </row>
    <row r="393" spans="3:9" ht="12.75">
      <c r="C393" s="4">
        <f ca="1" t="shared" si="25"/>
        <v>17.543170442825396</v>
      </c>
      <c r="D393" s="4"/>
      <c r="E393" s="4">
        <f ca="1" t="shared" si="26"/>
        <v>16.948870340323268</v>
      </c>
      <c r="F393" s="4">
        <f ca="1" t="shared" si="27"/>
        <v>16.696405396898427</v>
      </c>
      <c r="G393" s="4"/>
      <c r="H393" s="4">
        <f t="shared" si="28"/>
        <v>0.25246494342484027</v>
      </c>
      <c r="I393" s="4">
        <f t="shared" si="29"/>
        <v>16.822637868610848</v>
      </c>
    </row>
    <row r="394" spans="3:9" ht="12.75">
      <c r="C394" s="4">
        <f ca="1" t="shared" si="25"/>
        <v>14.757106533958268</v>
      </c>
      <c r="D394" s="4"/>
      <c r="E394" s="4">
        <f ca="1" t="shared" si="26"/>
        <v>15.356650219375593</v>
      </c>
      <c r="F394" s="4">
        <f ca="1" t="shared" si="27"/>
        <v>13.58211688766604</v>
      </c>
      <c r="G394" s="4"/>
      <c r="H394" s="4">
        <f t="shared" si="28"/>
        <v>1.774533331709554</v>
      </c>
      <c r="I394" s="4">
        <f t="shared" si="29"/>
        <v>14.469383553520817</v>
      </c>
    </row>
    <row r="395" spans="3:9" ht="12.75">
      <c r="C395" s="4">
        <f ca="1" t="shared" si="25"/>
        <v>23.033773536378362</v>
      </c>
      <c r="D395" s="4"/>
      <c r="E395" s="4">
        <f ca="1" t="shared" si="26"/>
        <v>23.998043187981935</v>
      </c>
      <c r="F395" s="4">
        <f ca="1" t="shared" si="27"/>
        <v>23.70893825110892</v>
      </c>
      <c r="G395" s="4"/>
      <c r="H395" s="4">
        <f t="shared" si="28"/>
        <v>0.2891049368730165</v>
      </c>
      <c r="I395" s="4">
        <f t="shared" si="29"/>
        <v>23.853490719545427</v>
      </c>
    </row>
    <row r="396" spans="3:9" ht="12.75">
      <c r="C396" s="4">
        <f ca="1" t="shared" si="25"/>
        <v>22.119534940059147</v>
      </c>
      <c r="D396" s="4"/>
      <c r="E396" s="4">
        <f ca="1" t="shared" si="26"/>
        <v>21.099958013787283</v>
      </c>
      <c r="F396" s="4">
        <f ca="1" t="shared" si="27"/>
        <v>21.056685253618138</v>
      </c>
      <c r="G396" s="4"/>
      <c r="H396" s="4">
        <f t="shared" si="28"/>
        <v>0.043272760169145386</v>
      </c>
      <c r="I396" s="4">
        <f t="shared" si="29"/>
        <v>21.07832163370271</v>
      </c>
    </row>
    <row r="397" spans="3:9" ht="12.75">
      <c r="C397" s="4">
        <f ca="1" t="shared" si="25"/>
        <v>20.875747391282864</v>
      </c>
      <c r="D397" s="4"/>
      <c r="E397" s="4">
        <f ca="1" t="shared" si="26"/>
        <v>20.766521898762207</v>
      </c>
      <c r="F397" s="4">
        <f ca="1" t="shared" si="27"/>
        <v>21.452151278341745</v>
      </c>
      <c r="G397" s="4"/>
      <c r="H397" s="4">
        <f t="shared" si="28"/>
        <v>-0.6856293795795381</v>
      </c>
      <c r="I397" s="4">
        <f t="shared" si="29"/>
        <v>21.109336588551976</v>
      </c>
    </row>
    <row r="398" spans="3:9" ht="12.75">
      <c r="C398" s="4">
        <f ca="1" t="shared" si="25"/>
        <v>19.379253546843458</v>
      </c>
      <c r="D398" s="4"/>
      <c r="E398" s="4">
        <f ca="1" t="shared" si="26"/>
        <v>19.477533280040223</v>
      </c>
      <c r="F398" s="4">
        <f ca="1" t="shared" si="27"/>
        <v>17.341369940418094</v>
      </c>
      <c r="G398" s="4"/>
      <c r="H398" s="4">
        <f t="shared" si="28"/>
        <v>2.1361633396221293</v>
      </c>
      <c r="I398" s="4">
        <f t="shared" si="29"/>
        <v>18.40945161022916</v>
      </c>
    </row>
    <row r="399" spans="3:9" ht="12.75">
      <c r="C399" s="4">
        <f ca="1" t="shared" si="25"/>
        <v>23.82388872238804</v>
      </c>
      <c r="D399" s="4"/>
      <c r="E399" s="4">
        <f ca="1" t="shared" si="26"/>
        <v>25.657725307753264</v>
      </c>
      <c r="F399" s="4">
        <f ca="1" t="shared" si="27"/>
        <v>25.42521598721297</v>
      </c>
      <c r="G399" s="4"/>
      <c r="H399" s="4">
        <f t="shared" si="28"/>
        <v>0.23250932054029505</v>
      </c>
      <c r="I399" s="4">
        <f t="shared" si="29"/>
        <v>25.541470647483116</v>
      </c>
    </row>
    <row r="400" spans="3:9" ht="12.75">
      <c r="C400" s="4">
        <f ca="1" t="shared" si="25"/>
        <v>19.59428723597242</v>
      </c>
      <c r="D400" s="4"/>
      <c r="E400" s="4">
        <f ca="1" t="shared" si="26"/>
        <v>18.521497338386443</v>
      </c>
      <c r="F400" s="4">
        <f ca="1" t="shared" si="27"/>
        <v>20.515240447837588</v>
      </c>
      <c r="G400" s="4"/>
      <c r="H400" s="4">
        <f t="shared" si="28"/>
        <v>-1.9937431094511453</v>
      </c>
      <c r="I400" s="4">
        <f t="shared" si="29"/>
        <v>19.518368893112015</v>
      </c>
    </row>
    <row r="401" spans="3:9" ht="12.75">
      <c r="C401" s="4">
        <f ca="1" t="shared" si="25"/>
        <v>13.089344353796292</v>
      </c>
      <c r="D401" s="4"/>
      <c r="E401" s="4">
        <f ca="1" t="shared" si="26"/>
        <v>14.55563824118554</v>
      </c>
      <c r="F401" s="4">
        <f ca="1" t="shared" si="27"/>
        <v>10.833002511443546</v>
      </c>
      <c r="G401" s="4"/>
      <c r="H401" s="4">
        <f t="shared" si="28"/>
        <v>3.7226357297419934</v>
      </c>
      <c r="I401" s="4">
        <f t="shared" si="29"/>
        <v>12.694320376314543</v>
      </c>
    </row>
    <row r="402" spans="3:9" ht="12.75">
      <c r="C402" s="4">
        <f ca="1" t="shared" si="25"/>
        <v>16.593438524366277</v>
      </c>
      <c r="D402" s="4"/>
      <c r="E402" s="4">
        <f ca="1" t="shared" si="26"/>
        <v>15.812193451409053</v>
      </c>
      <c r="F402" s="4">
        <f ca="1" t="shared" si="27"/>
        <v>17.103108343992428</v>
      </c>
      <c r="G402" s="4"/>
      <c r="H402" s="4">
        <f t="shared" si="28"/>
        <v>-1.290914892583375</v>
      </c>
      <c r="I402" s="4">
        <f t="shared" si="29"/>
        <v>16.45765089770074</v>
      </c>
    </row>
    <row r="403" spans="3:9" ht="12.75">
      <c r="C403" s="4">
        <f ca="1" t="shared" si="25"/>
        <v>19.4331938557285</v>
      </c>
      <c r="D403" s="4"/>
      <c r="E403" s="4">
        <f ca="1" t="shared" si="26"/>
        <v>19.457312815540483</v>
      </c>
      <c r="F403" s="4">
        <f ca="1" t="shared" si="27"/>
        <v>17.7570474584886</v>
      </c>
      <c r="G403" s="4"/>
      <c r="H403" s="4">
        <f t="shared" si="28"/>
        <v>1.700265357051883</v>
      </c>
      <c r="I403" s="4">
        <f t="shared" si="29"/>
        <v>18.60718013701454</v>
      </c>
    </row>
    <row r="404" spans="3:9" ht="12.75">
      <c r="C404" s="4">
        <f ca="1" t="shared" si="25"/>
        <v>15.436348071405746</v>
      </c>
      <c r="D404" s="4"/>
      <c r="E404" s="4">
        <f ca="1" t="shared" si="26"/>
        <v>16.23909160716009</v>
      </c>
      <c r="F404" s="4">
        <f ca="1" t="shared" si="27"/>
        <v>14.809834279200837</v>
      </c>
      <c r="G404" s="4"/>
      <c r="H404" s="4">
        <f t="shared" si="28"/>
        <v>1.4292573279592542</v>
      </c>
      <c r="I404" s="4">
        <f t="shared" si="29"/>
        <v>15.524462943180463</v>
      </c>
    </row>
    <row r="405" spans="3:9" ht="12.75">
      <c r="C405" s="4">
        <f ca="1" t="shared" si="25"/>
        <v>14.791855411638664</v>
      </c>
      <c r="D405" s="4"/>
      <c r="E405" s="4">
        <f ca="1" t="shared" si="26"/>
        <v>14.783265810714658</v>
      </c>
      <c r="F405" s="4">
        <f ca="1" t="shared" si="27"/>
        <v>11.63766444556342</v>
      </c>
      <c r="G405" s="4"/>
      <c r="H405" s="4">
        <f t="shared" si="28"/>
        <v>3.1456013651512382</v>
      </c>
      <c r="I405" s="4">
        <f t="shared" si="29"/>
        <v>13.210465128139038</v>
      </c>
    </row>
    <row r="406" spans="3:9" ht="12.75">
      <c r="C406" s="4">
        <f ca="1" t="shared" si="25"/>
        <v>24.33304392917746</v>
      </c>
      <c r="D406" s="4"/>
      <c r="E406" s="4">
        <f ca="1" t="shared" si="26"/>
        <v>26.689813365368586</v>
      </c>
      <c r="F406" s="4">
        <f ca="1" t="shared" si="27"/>
        <v>25.31314577071244</v>
      </c>
      <c r="G406" s="4"/>
      <c r="H406" s="4">
        <f t="shared" si="28"/>
        <v>1.3766675946561477</v>
      </c>
      <c r="I406" s="4">
        <f t="shared" si="29"/>
        <v>26.001479568040512</v>
      </c>
    </row>
    <row r="407" spans="3:9" ht="12.75">
      <c r="C407" s="4">
        <f ca="1" t="shared" si="25"/>
        <v>20.993617323245385</v>
      </c>
      <c r="D407" s="4"/>
      <c r="E407" s="4">
        <f ca="1" t="shared" si="26"/>
        <v>20.21347811754314</v>
      </c>
      <c r="F407" s="4">
        <f ca="1" t="shared" si="27"/>
        <v>22.642896634285176</v>
      </c>
      <c r="G407" s="4"/>
      <c r="H407" s="4">
        <f t="shared" si="28"/>
        <v>-2.429418516742036</v>
      </c>
      <c r="I407" s="4">
        <f t="shared" si="29"/>
        <v>21.428187375914156</v>
      </c>
    </row>
    <row r="408" spans="3:9" ht="12.75">
      <c r="C408" s="4">
        <f ca="1" t="shared" si="25"/>
        <v>31.280692367525926</v>
      </c>
      <c r="D408" s="4"/>
      <c r="E408" s="4">
        <f ca="1" t="shared" si="26"/>
        <v>29.686480638438923</v>
      </c>
      <c r="F408" s="4">
        <f ca="1" t="shared" si="27"/>
        <v>32.505666786964724</v>
      </c>
      <c r="G408" s="4"/>
      <c r="H408" s="4">
        <f t="shared" si="28"/>
        <v>-2.8191861485258016</v>
      </c>
      <c r="I408" s="4">
        <f t="shared" si="29"/>
        <v>31.096073712701823</v>
      </c>
    </row>
    <row r="409" spans="3:9" ht="12.75">
      <c r="C409" s="4">
        <f ca="1" t="shared" si="25"/>
        <v>19.797939372224935</v>
      </c>
      <c r="D409" s="4"/>
      <c r="E409" s="4">
        <f ca="1" t="shared" si="26"/>
        <v>19.592471339724852</v>
      </c>
      <c r="F409" s="4">
        <f ca="1" t="shared" si="27"/>
        <v>18.82864680170374</v>
      </c>
      <c r="G409" s="4"/>
      <c r="H409" s="4">
        <f t="shared" si="28"/>
        <v>0.7638245380211117</v>
      </c>
      <c r="I409" s="4">
        <f t="shared" si="29"/>
        <v>19.210559070714297</v>
      </c>
    </row>
    <row r="410" spans="3:9" ht="12.75">
      <c r="C410" s="4">
        <f ca="1" t="shared" si="25"/>
        <v>21.902783172184076</v>
      </c>
      <c r="D410" s="4"/>
      <c r="E410" s="4">
        <f ca="1" t="shared" si="26"/>
        <v>21.941958226260613</v>
      </c>
      <c r="F410" s="4">
        <f ca="1" t="shared" si="27"/>
        <v>19.92221221780498</v>
      </c>
      <c r="G410" s="4"/>
      <c r="H410" s="4">
        <f t="shared" si="28"/>
        <v>2.019746008455634</v>
      </c>
      <c r="I410" s="4">
        <f t="shared" si="29"/>
        <v>20.932085222032796</v>
      </c>
    </row>
    <row r="411" spans="3:9" ht="12.75">
      <c r="C411" s="4">
        <f aca="true" ca="1" t="shared" si="30" ref="C411:C426">C$14+C$16*NORMINV(RAND(),0,1)</f>
        <v>20.783569060318307</v>
      </c>
      <c r="D411" s="4"/>
      <c r="E411" s="4">
        <f aca="true" ca="1" t="shared" si="31" ref="E411:E426">E$14*C411+E$16+E$18*NORMINV(RAND(),0,1)</f>
        <v>19.991131197892223</v>
      </c>
      <c r="F411" s="4">
        <f aca="true" ca="1" t="shared" si="32" ref="F411:F426">F$14*C411+F$16+F$18*NORMINV(RAND(),0,1)</f>
        <v>20.391496884275988</v>
      </c>
      <c r="G411" s="4"/>
      <c r="H411" s="4">
        <f aca="true" t="shared" si="33" ref="H411:H426">E411-F411</f>
        <v>-0.4003656863837648</v>
      </c>
      <c r="I411" s="4">
        <f aca="true" t="shared" si="34" ref="I411:I426">(E411+F411)/2</f>
        <v>20.191314041084105</v>
      </c>
    </row>
    <row r="412" spans="3:9" ht="12.75">
      <c r="C412" s="4">
        <f ca="1" t="shared" si="30"/>
        <v>20.38934383184014</v>
      </c>
      <c r="D412" s="4"/>
      <c r="E412" s="4">
        <f ca="1" t="shared" si="31"/>
        <v>20.376127788977332</v>
      </c>
      <c r="F412" s="4">
        <f ca="1" t="shared" si="32"/>
        <v>23.370069632033193</v>
      </c>
      <c r="G412" s="4"/>
      <c r="H412" s="4">
        <f t="shared" si="33"/>
        <v>-2.993941843055861</v>
      </c>
      <c r="I412" s="4">
        <f t="shared" si="34"/>
        <v>21.87309871050526</v>
      </c>
    </row>
    <row r="413" spans="3:9" ht="12.75">
      <c r="C413" s="4">
        <f ca="1" t="shared" si="30"/>
        <v>23.377987739711017</v>
      </c>
      <c r="D413" s="4"/>
      <c r="E413" s="4">
        <f ca="1" t="shared" si="31"/>
        <v>23.17109049584206</v>
      </c>
      <c r="F413" s="4">
        <f ca="1" t="shared" si="32"/>
        <v>25.30278245038455</v>
      </c>
      <c r="G413" s="4"/>
      <c r="H413" s="4">
        <f t="shared" si="33"/>
        <v>-2.131691954542493</v>
      </c>
      <c r="I413" s="4">
        <f t="shared" si="34"/>
        <v>24.236936473113303</v>
      </c>
    </row>
    <row r="414" spans="3:9" ht="12.75">
      <c r="C414" s="4">
        <f ca="1" t="shared" si="30"/>
        <v>9.709150623794475</v>
      </c>
      <c r="D414" s="4"/>
      <c r="E414" s="4">
        <f ca="1" t="shared" si="31"/>
        <v>9.804439212849879</v>
      </c>
      <c r="F414" s="4">
        <f ca="1" t="shared" si="32"/>
        <v>9.656793433785166</v>
      </c>
      <c r="G414" s="4"/>
      <c r="H414" s="4">
        <f t="shared" si="33"/>
        <v>0.1476457790647121</v>
      </c>
      <c r="I414" s="4">
        <f t="shared" si="34"/>
        <v>9.730616323317523</v>
      </c>
    </row>
    <row r="415" spans="3:9" ht="12.75">
      <c r="C415" s="4">
        <f ca="1" t="shared" si="30"/>
        <v>14.913606384811565</v>
      </c>
      <c r="D415" s="4"/>
      <c r="E415" s="4">
        <f ca="1" t="shared" si="31"/>
        <v>15.321598135837435</v>
      </c>
      <c r="F415" s="4">
        <f ca="1" t="shared" si="32"/>
        <v>18.558319694507716</v>
      </c>
      <c r="G415" s="4"/>
      <c r="H415" s="4">
        <f t="shared" si="33"/>
        <v>-3.236721558670281</v>
      </c>
      <c r="I415" s="4">
        <f t="shared" si="34"/>
        <v>16.939958915172575</v>
      </c>
    </row>
    <row r="416" spans="3:9" ht="12.75">
      <c r="C416" s="4">
        <f ca="1" t="shared" si="30"/>
        <v>17.791262110119426</v>
      </c>
      <c r="D416" s="4"/>
      <c r="E416" s="4">
        <f ca="1" t="shared" si="31"/>
        <v>18.09628306778398</v>
      </c>
      <c r="F416" s="4">
        <f ca="1" t="shared" si="32"/>
        <v>17.846802930458185</v>
      </c>
      <c r="G416" s="4"/>
      <c r="H416" s="4">
        <f t="shared" si="33"/>
        <v>0.24948013732579355</v>
      </c>
      <c r="I416" s="4">
        <f t="shared" si="34"/>
        <v>17.971542999121084</v>
      </c>
    </row>
    <row r="417" spans="3:9" ht="12.75">
      <c r="C417" s="4">
        <f ca="1" t="shared" si="30"/>
        <v>20.033142142953025</v>
      </c>
      <c r="D417" s="4"/>
      <c r="E417" s="4">
        <f ca="1" t="shared" si="31"/>
        <v>20.505187506878386</v>
      </c>
      <c r="F417" s="4">
        <f ca="1" t="shared" si="32"/>
        <v>21.327495946626282</v>
      </c>
      <c r="G417" s="4"/>
      <c r="H417" s="4">
        <f t="shared" si="33"/>
        <v>-0.8223084397478964</v>
      </c>
      <c r="I417" s="4">
        <f t="shared" si="34"/>
        <v>20.916341726752336</v>
      </c>
    </row>
    <row r="418" spans="3:9" ht="12.75">
      <c r="C418" s="4">
        <f ca="1" t="shared" si="30"/>
        <v>27.88053360052158</v>
      </c>
      <c r="D418" s="4"/>
      <c r="E418" s="4">
        <f ca="1" t="shared" si="31"/>
        <v>27.87510244799126</v>
      </c>
      <c r="F418" s="4">
        <f ca="1" t="shared" si="32"/>
        <v>27.537882464966778</v>
      </c>
      <c r="G418" s="4"/>
      <c r="H418" s="4">
        <f t="shared" si="33"/>
        <v>0.3372199830244824</v>
      </c>
      <c r="I418" s="4">
        <f t="shared" si="34"/>
        <v>27.70649245647902</v>
      </c>
    </row>
    <row r="419" spans="3:9" ht="12.75">
      <c r="C419" s="4">
        <f ca="1" t="shared" si="30"/>
        <v>22.99017422946426</v>
      </c>
      <c r="D419" s="4"/>
      <c r="E419" s="4">
        <f ca="1" t="shared" si="31"/>
        <v>22.569562712653813</v>
      </c>
      <c r="F419" s="4">
        <f ca="1" t="shared" si="32"/>
        <v>20.16814153592452</v>
      </c>
      <c r="G419" s="4"/>
      <c r="H419" s="4">
        <f t="shared" si="33"/>
        <v>2.4014211767292934</v>
      </c>
      <c r="I419" s="4">
        <f t="shared" si="34"/>
        <v>21.368852124289166</v>
      </c>
    </row>
    <row r="420" spans="3:9" ht="12.75">
      <c r="C420" s="4">
        <f ca="1" t="shared" si="30"/>
        <v>16.601144689161536</v>
      </c>
      <c r="D420" s="4"/>
      <c r="E420" s="4">
        <f ca="1" t="shared" si="31"/>
        <v>14.176299661623123</v>
      </c>
      <c r="F420" s="4">
        <f ca="1" t="shared" si="32"/>
        <v>16.17297227311805</v>
      </c>
      <c r="G420" s="4"/>
      <c r="H420" s="4">
        <f t="shared" si="33"/>
        <v>-1.996672611494926</v>
      </c>
      <c r="I420" s="4">
        <f t="shared" si="34"/>
        <v>15.174635967370586</v>
      </c>
    </row>
    <row r="421" spans="3:9" ht="12.75">
      <c r="C421" s="4">
        <f ca="1" t="shared" si="30"/>
        <v>17.12805682725455</v>
      </c>
      <c r="D421" s="4"/>
      <c r="E421" s="4">
        <f ca="1" t="shared" si="31"/>
        <v>15.87192673099379</v>
      </c>
      <c r="F421" s="4">
        <f ca="1" t="shared" si="32"/>
        <v>19.15299288843914</v>
      </c>
      <c r="G421" s="4"/>
      <c r="H421" s="4">
        <f t="shared" si="33"/>
        <v>-3.28106615744535</v>
      </c>
      <c r="I421" s="4">
        <f t="shared" si="34"/>
        <v>17.512459809716464</v>
      </c>
    </row>
    <row r="422" spans="3:9" ht="12.75">
      <c r="C422" s="4">
        <f ca="1" t="shared" si="30"/>
        <v>20.0279499591179</v>
      </c>
      <c r="D422" s="4"/>
      <c r="E422" s="4">
        <f ca="1" t="shared" si="31"/>
        <v>20.315092763602454</v>
      </c>
      <c r="F422" s="4">
        <f ca="1" t="shared" si="32"/>
        <v>19.87279858428298</v>
      </c>
      <c r="G422" s="4"/>
      <c r="H422" s="4">
        <f t="shared" si="33"/>
        <v>0.44229417931947523</v>
      </c>
      <c r="I422" s="4">
        <f t="shared" si="34"/>
        <v>20.093945673942716</v>
      </c>
    </row>
    <row r="423" spans="3:9" ht="12.75">
      <c r="C423" s="4">
        <f ca="1" t="shared" si="30"/>
        <v>12.721917875911537</v>
      </c>
      <c r="D423" s="4"/>
      <c r="E423" s="4">
        <f ca="1" t="shared" si="31"/>
        <v>13.198041691515549</v>
      </c>
      <c r="F423" s="4">
        <f ca="1" t="shared" si="32"/>
        <v>8.700057817025623</v>
      </c>
      <c r="G423" s="4"/>
      <c r="H423" s="4">
        <f t="shared" si="33"/>
        <v>4.497983874489925</v>
      </c>
      <c r="I423" s="4">
        <f t="shared" si="34"/>
        <v>10.949049754270586</v>
      </c>
    </row>
    <row r="424" spans="3:9" ht="12.75">
      <c r="C424" s="4">
        <f ca="1" t="shared" si="30"/>
        <v>26.61532547613135</v>
      </c>
      <c r="D424" s="4"/>
      <c r="E424" s="4">
        <f ca="1" t="shared" si="31"/>
        <v>27.36202953776403</v>
      </c>
      <c r="F424" s="4">
        <f ca="1" t="shared" si="32"/>
        <v>27.93383737365522</v>
      </c>
      <c r="G424" s="4"/>
      <c r="H424" s="4">
        <f t="shared" si="33"/>
        <v>-0.5718078358911889</v>
      </c>
      <c r="I424" s="4">
        <f t="shared" si="34"/>
        <v>27.647933455709627</v>
      </c>
    </row>
    <row r="425" spans="3:9" ht="12.75">
      <c r="C425" s="4">
        <f ca="1" t="shared" si="30"/>
        <v>15.343375670076028</v>
      </c>
      <c r="D425" s="4"/>
      <c r="E425" s="4">
        <f ca="1" t="shared" si="31"/>
        <v>14.361071701264933</v>
      </c>
      <c r="F425" s="4">
        <f ca="1" t="shared" si="32"/>
        <v>16.951915084340982</v>
      </c>
      <c r="G425" s="4"/>
      <c r="H425" s="4">
        <f t="shared" si="33"/>
        <v>-2.5908433830760487</v>
      </c>
      <c r="I425" s="4">
        <f t="shared" si="34"/>
        <v>15.656493392802957</v>
      </c>
    </row>
    <row r="426" spans="3:9" ht="12.75">
      <c r="C426" s="4">
        <f ca="1" t="shared" si="30"/>
        <v>22.721742846123448</v>
      </c>
      <c r="D426" s="4"/>
      <c r="E426" s="4">
        <f ca="1" t="shared" si="31"/>
        <v>23.15753622040158</v>
      </c>
      <c r="F426" s="4">
        <f ca="1" t="shared" si="32"/>
        <v>23.30700031075836</v>
      </c>
      <c r="G426" s="4"/>
      <c r="H426" s="4">
        <f t="shared" si="33"/>
        <v>-0.14946409035677988</v>
      </c>
      <c r="I426" s="4">
        <f t="shared" si="34"/>
        <v>23.23226826557997</v>
      </c>
    </row>
    <row r="427" spans="2:6" ht="36.75" customHeight="1">
      <c r="B427" t="str">
        <f>B26</f>
        <v>Subject</v>
      </c>
      <c r="C427" s="3" t="str">
        <f>C26</f>
        <v>True values </v>
      </c>
      <c r="D427" s="3"/>
      <c r="E427" s="2" t="str">
        <f>E26</f>
        <v>Measure Y1</v>
      </c>
      <c r="F427" s="2" t="str">
        <f>F26</f>
        <v>Measure Y2</v>
      </c>
    </row>
    <row r="428" spans="2:9" ht="12.75">
      <c r="B428" s="5" t="s">
        <v>0</v>
      </c>
      <c r="C428" s="4">
        <f>AVERAGE(C27:C426)</f>
        <v>20.1701983852334</v>
      </c>
      <c r="D428" s="4"/>
      <c r="E428" s="4">
        <f>AVERAGE(E27:E426)</f>
        <v>20.164946167723993</v>
      </c>
      <c r="F428" s="4">
        <f>AVERAGE(F27:F426)</f>
        <v>20.19800950661259</v>
      </c>
      <c r="G428" s="4"/>
      <c r="H428" s="4"/>
      <c r="I428" s="4"/>
    </row>
    <row r="429" spans="2:9" ht="12.75">
      <c r="B429" s="5" t="s">
        <v>3</v>
      </c>
      <c r="C429" s="4">
        <f>STDEV(C27:C426)</f>
        <v>4.946555154701961</v>
      </c>
      <c r="D429" s="4"/>
      <c r="E429" s="4">
        <f>STDEV(E27:E426)</f>
        <v>5.030086085251747</v>
      </c>
      <c r="F429" s="4">
        <f>STDEV(F27:F426)</f>
        <v>5.480818403107702</v>
      </c>
      <c r="G429" s="4"/>
      <c r="H429" s="4"/>
      <c r="I429" s="4"/>
    </row>
    <row r="430" spans="2:7" ht="12.75">
      <c r="B430" s="5" t="s">
        <v>7</v>
      </c>
      <c r="C430" s="7">
        <f>COUNT(C27:C426)</f>
        <v>400</v>
      </c>
      <c r="D430" s="7"/>
      <c r="E430" s="4"/>
      <c r="F430" s="4"/>
      <c r="G430" s="4"/>
    </row>
    <row r="431" spans="2:7" ht="12.75">
      <c r="B431" s="5" t="s">
        <v>4</v>
      </c>
      <c r="F431" s="4">
        <f>STEYX(E27:E426,F27:F426)</f>
        <v>2.14017363176248</v>
      </c>
      <c r="G431" s="4"/>
    </row>
  </sheetData>
  <mergeCells count="6">
    <mergeCell ref="B11:C11"/>
    <mergeCell ref="E11:F11"/>
    <mergeCell ref="H11:J11"/>
    <mergeCell ref="B25:C25"/>
    <mergeCell ref="E25:F25"/>
    <mergeCell ref="H25:I2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A</dc:creator>
  <cp:keywords/>
  <dc:description/>
  <cp:lastModifiedBy>Hopkins</cp:lastModifiedBy>
  <dcterms:created xsi:type="dcterms:W3CDTF">2004-05-26T00:37:06Z</dcterms:created>
  <dcterms:modified xsi:type="dcterms:W3CDTF">2004-11-27T20:15:12Z</dcterms:modified>
  <cp:category/>
  <cp:version/>
  <cp:contentType/>
  <cp:contentStatus/>
</cp:coreProperties>
</file>